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G25" i="9" l="1"/>
  <c r="F25" i="9"/>
  <c r="H95" i="6"/>
  <c r="H94" i="6"/>
  <c r="H88" i="6"/>
  <c r="H80" i="6"/>
  <c r="H72" i="6"/>
  <c r="H67" i="6"/>
  <c r="H62" i="6"/>
  <c r="H51" i="6"/>
  <c r="H40" i="6"/>
  <c r="H29" i="6"/>
</calcChain>
</file>

<file path=xl/sharedStrings.xml><?xml version="1.0" encoding="utf-8"?>
<sst xmlns="http://schemas.openxmlformats.org/spreadsheetml/2006/main" count="414" uniqueCount="146">
  <si>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</si>
  <si>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</si>
  <si>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</si>
  <si>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</si>
  <si>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</si>
  <si>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</si>
  <si>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</si>
  <si>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</si>
  <si>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</si>
  <si>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</si>
  <si>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</si>
  <si>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</si>
  <si>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</si>
  <si>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</si>
  <si>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</si>
  <si>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</si>
  <si>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</si>
  <si>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</si>
  <si>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</si>
  <si>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</si>
  <si>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</si>
  <si>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</si>
  <si>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</si>
  <si>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</si>
  <si>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</si>
  <si>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</si>
  <si>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</si>
  <si>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</si>
  <si>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</si>
  <si>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</si>
  <si>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</si>
  <si>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</si>
  <si>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</si>
  <si>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</si>
  <si>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</si>
  <si>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</si>
  <si>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30/12/2021 נספח 1 - צדדים קשורים- יתרות ועסקאות לשנה המסתיימת ביום</t>
  </si>
  <si>
    <t>קבוצה:  אלטשולר תגמולים ומסלוליה (4209)</t>
  </si>
  <si>
    <t>אורקה לונג שורט</t>
  </si>
  <si>
    <t>אלטשולר שחם בית השקעות בע"מ</t>
  </si>
  <si>
    <t>ברבור כחול 1 קרן השקעות פרטית ,שותפות מוגבלת</t>
  </si>
  <si>
    <t>סה''כ</t>
  </si>
  <si>
    <t>30/12/2021 נספח 4 - רכישת נייר ערך בהנפקות באמצעות חתם קשור או באמצעות צד קשור ששיווק את ההנפקה לשנה המסתיימת ביום</t>
  </si>
  <si>
    <t>סה''כ רכישות</t>
  </si>
  <si>
    <t>30/12/2021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</si>
  <si>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</si>
  <si>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30/12/2021 נספח 3ב - עסקאות שבוצעו לצורך השקעה בנכסים לא סחירים של צד קשור לשנה המסתיימת ביום</t>
  </si>
  <si>
    <t>צד קשור-  אורקה לונג שורט</t>
  </si>
  <si>
    <t>ניירות ערך לא סחירים</t>
  </si>
  <si>
    <t>קרנות השקעה</t>
  </si>
  <si>
    <t>299928290</t>
  </si>
  <si>
    <t>15/02/21 00:00:00</t>
  </si>
  <si>
    <t>צד קשור-  אלטשולר שחם בית השקעות בע"מ</t>
  </si>
  <si>
    <t>אג"ח קונצרני</t>
  </si>
  <si>
    <t>אלטשולר אג"ח א</t>
  </si>
  <si>
    <t>1139336</t>
  </si>
  <si>
    <t>17/10/21 00:00:00</t>
  </si>
  <si>
    <t>A2.il</t>
  </si>
  <si>
    <t>4</t>
  </si>
  <si>
    <t>15/10/21 00:00:00</t>
  </si>
  <si>
    <t>07/12/21 00:00:00</t>
  </si>
  <si>
    <t>צד קשור-  בנק מזרחי טפחות בע"מ</t>
  </si>
  <si>
    <t>הלוואות</t>
  </si>
  <si>
    <t>בישראל</t>
  </si>
  <si>
    <t>פסגות שקלי עוגן 5</t>
  </si>
  <si>
    <t>800075137</t>
  </si>
  <si>
    <t>A1.il</t>
  </si>
  <si>
    <t>30/09/21 00:00:00</t>
  </si>
  <si>
    <t>פסגות צמוד משתנה עוגן</t>
  </si>
  <si>
    <t>800075145</t>
  </si>
  <si>
    <t>פסגות שקל קבוע</t>
  </si>
  <si>
    <t>800075152</t>
  </si>
  <si>
    <t>פסגות פריים</t>
  </si>
  <si>
    <t>800075160</t>
  </si>
  <si>
    <t>פסגות צמוד קבוע עוגן 5</t>
  </si>
  <si>
    <t>800075178</t>
  </si>
  <si>
    <t>צד קשור-  מבנה נדל"ן (כ.ד) בע"מ</t>
  </si>
  <si>
    <t>מבני תעשיה (פעימה 1)</t>
  </si>
  <si>
    <t>800060329</t>
  </si>
  <si>
    <t>ilA-</t>
  </si>
  <si>
    <t>1</t>
  </si>
  <si>
    <t>מבני תעשיה (פעימה 2)</t>
  </si>
  <si>
    <t>800061129</t>
  </si>
  <si>
    <t>מבני תעשיה (פעימה 3 )</t>
  </si>
  <si>
    <t>800063737</t>
  </si>
  <si>
    <t>צד קשור-  מימון ישיר מקבוצת ישיר 2006 בע"מ</t>
  </si>
  <si>
    <t>מימון ישיר תיק הלוואות לרכישת רכבים</t>
  </si>
  <si>
    <t>800077505</t>
  </si>
  <si>
    <t>צד קשור-  קניון שבעת הכוכבים</t>
  </si>
  <si>
    <t>קניון שבעת הכוכבים שפיצר</t>
  </si>
  <si>
    <t>800060121</t>
  </si>
  <si>
    <t>ilA+</t>
  </si>
  <si>
    <t>צד קשור-  שיכון ובינוי נדל"ן בע"מ ( פרטית )</t>
  </si>
  <si>
    <t>שכון ובינוי אנרגיה מתחדשת</t>
  </si>
  <si>
    <t>800075509</t>
  </si>
  <si>
    <t>סה''כ היקף עסקאות של כל הצדדים הקשורים</t>
  </si>
  <si>
    <t>30/12/2021 נספח 3א - צדדים קשורים - עסקאות שבוצעו בבורסה, בבורסת חוץ או שוק מוסדר לרכישת או מכירת ני''ע סחירים של צד קשור לשנה המסתיימת ביום</t>
  </si>
  <si>
    <t>סה''כ היקף עסקאות לצורך רכישה או מכירה של כל הצדדים הקשורים</t>
  </si>
  <si>
    <t>30/12/2021 נספח 2 - צדדים קשורים - יתרות השקעה לשנה המסתיים ביום</t>
  </si>
  <si>
    <t>0</t>
  </si>
  <si>
    <t>אורקה לונג שורט*</t>
  </si>
  <si>
    <t>אלטשולר אג"ח א*</t>
  </si>
  <si>
    <t>פסגות שקלי עוגן 5*</t>
  </si>
  <si>
    <t>פסגות צמוד משתנה עוגן*</t>
  </si>
  <si>
    <t>פסגות שקל קבוע*</t>
  </si>
  <si>
    <t>פסגות פריים*</t>
  </si>
  <si>
    <t>פסגות צמוד קבוע עוגן 5*</t>
  </si>
  <si>
    <t>צד קשור-  ברבור כחול 1 קרן השקעות פרטית ,שותפות מוגבלת</t>
  </si>
  <si>
    <t>ברבור כחול 1*</t>
  </si>
  <si>
    <t>299933650</t>
  </si>
  <si>
    <t>מבני תעשיה (פעימה 1)*</t>
  </si>
  <si>
    <t>מבני תעשיה (פעימה 2)*</t>
  </si>
  <si>
    <t>מבני תעשיה (פעימה 3 )*</t>
  </si>
  <si>
    <t>מימון ישיר תיק הלוואות לרכישת רכבים*</t>
  </si>
  <si>
    <t>קניון שבעת הכוכבים שפיצר*</t>
  </si>
  <si>
    <t>קניון שבעת הכוכבים בולט*</t>
  </si>
  <si>
    <t>800060691</t>
  </si>
  <si>
    <t>שכון ובינוי אנרגיה מתחדשת*</t>
  </si>
  <si>
    <t>סה''כ צד קשור-  שיכון ובינוי נדל"ן בע"מ ( פרטית )</t>
  </si>
  <si>
    <t>סה''כ השקעה בכל הצדדים הקשורים</t>
  </si>
  <si>
    <t>צד קשור-  פסגות NEXT גמל להשקעה כללי</t>
  </si>
  <si>
    <t>צד קשור-  פסגות פנסיה מקיפה לבני 50 ומטה</t>
  </si>
  <si>
    <t>צד קשור-  פסגות פנסיה מקיפה לבני 50 עד 60</t>
  </si>
  <si>
    <t>צד קשור-  פסגות פנסיה מקיפה לבני 60 ומעלה</t>
  </si>
  <si>
    <t>צד קשור-  פסגות פיצויים כללי</t>
  </si>
  <si>
    <t>צד קשור-  קרן  הע"ל עמיתי ביניים</t>
  </si>
  <si>
    <t>צד קשור-  קרן פנסיה הע"ל1</t>
  </si>
  <si>
    <t>צד קשור-  מלם ח.לכל ילד-סיכון מועט</t>
  </si>
  <si>
    <t>סה''כ היקף עסקאות של פסגות NEXT גמל להשקעה</t>
  </si>
  <si>
    <t>סה''כ היקף עסקאות של אלטשולר שחם בית השקעות בע"מ</t>
  </si>
  <si>
    <t>סה''כ היקף עסקאות של פסגות פנסיה מקיפה לבני 50 ומטה</t>
  </si>
  <si>
    <t>סה''כ היקף עסקאות של פסגות פנסיה מקיפה לבני 50 עד 60</t>
  </si>
  <si>
    <t>סה''כ היקף עסקאות של פסגות פנסיה מקיפה לבני 60 ומעלה</t>
  </si>
  <si>
    <t>סה''כ היקף עסקאות של פסגות פיצויים כללי</t>
  </si>
  <si>
    <t>סה''כ היקף עסקאות של קרן  הע"ל עמיתי ביניים</t>
  </si>
  <si>
    <t>סה''כ היקף עסקאות של קרן פנסיה הע"ל1</t>
  </si>
  <si>
    <t>סה''כ היקף עסקאות של מלם ח.לכל ילד-סיכון מועט</t>
  </si>
  <si>
    <t xml:space="preserve"> פסגות NEXT גמל להשקעה*</t>
  </si>
  <si>
    <t xml:space="preserve"> פסגות פנסיה מקיפה לבני 50 ומטה*</t>
  </si>
  <si>
    <t xml:space="preserve"> פסגות פנסיה מקיפה לבני 50 עד 60*</t>
  </si>
  <si>
    <t xml:space="preserve"> פסגות פנסיה מקיפה לבני 60 ומעלה*</t>
  </si>
  <si>
    <t>פסגות פיצויים כללי*</t>
  </si>
  <si>
    <t xml:space="preserve"> מלם ח.לכל ילד-סיכון מועט*</t>
  </si>
  <si>
    <t>* מסלול זה לא קיים נכון ל31/12/2021  באלטשולר שחם גמל ופנסיה בע"מ</t>
  </si>
  <si>
    <t>קרן  הע"ל עמיתי ביניים*</t>
  </si>
  <si>
    <t>קרן פנסיה הע"ל1*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</si>
</sst>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0" fillId="0" borderId="0" xfId="0" applyAlignment="1">
      <alignment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tabSelected="1" workbookViewId="0">
      <selection activeCell="A35" sqref="A35"/>
    </sheetView>
  </sheetViews>
  <sheetFormatPr defaultRowHeight="12.75" x14ac:dyDescent="0.2"/>
  <cols>
    <col min="1" max="1" width="56" bestFit="1" customWidth="1"/>
    <col min="2" max="2" width="13.5703125" customWidth="1"/>
    <col min="3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5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14"/>
      <c r="L1" s="14"/>
    </row>
    <row r="2" spans="1:12" ht="15" x14ac:dyDescent="0.25">
      <c r="A2" s="25" t="s">
        <v>37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9" spans="1:12" x14ac:dyDescent="0.2">
      <c r="A9" s="2"/>
      <c r="B9" s="2"/>
      <c r="C9" s="2"/>
      <c r="D9" s="23" t="s">
        <v>25</v>
      </c>
      <c r="E9" s="23"/>
      <c r="F9" s="23"/>
      <c r="G9" s="23"/>
      <c r="H9" s="23"/>
      <c r="I9" s="23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4" t="s">
        <v>26</v>
      </c>
      <c r="E10" s="23"/>
      <c r="F10" s="24" t="s">
        <v>30</v>
      </c>
      <c r="G10" s="23"/>
      <c r="H10" s="24" t="s">
        <v>32</v>
      </c>
      <c r="I10" s="23"/>
      <c r="J10" s="24" t="s">
        <v>34</v>
      </c>
      <c r="K10" s="23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3" t="s">
        <v>10</v>
      </c>
      <c r="E12" s="23"/>
      <c r="F12" s="23" t="s">
        <v>10</v>
      </c>
      <c r="G12" s="23"/>
      <c r="H12" s="23" t="s">
        <v>10</v>
      </c>
      <c r="I12" s="23"/>
      <c r="J12" s="23" t="s">
        <v>10</v>
      </c>
      <c r="K12" s="23"/>
    </row>
    <row r="13" spans="1:12" x14ac:dyDescent="0.2">
      <c r="A13" s="2"/>
      <c r="B13" s="23" t="s">
        <v>24</v>
      </c>
      <c r="C13" s="23"/>
      <c r="D13" s="23" t="s">
        <v>29</v>
      </c>
      <c r="E13" s="23"/>
      <c r="F13" s="23" t="s">
        <v>31</v>
      </c>
      <c r="G13" s="23"/>
      <c r="H13" s="23" t="s">
        <v>33</v>
      </c>
      <c r="I13" s="23"/>
      <c r="J13" s="23" t="s">
        <v>35</v>
      </c>
      <c r="K13" s="23"/>
    </row>
    <row r="14" spans="1:12" x14ac:dyDescent="0.2">
      <c r="A14" t="s">
        <v>38</v>
      </c>
      <c r="B14" s="20">
        <v>47709.803383460501</v>
      </c>
      <c r="C14" s="20">
        <v>4.9234042380350902E-2</v>
      </c>
      <c r="G14" s="20">
        <v>0</v>
      </c>
    </row>
    <row r="15" spans="1:12" x14ac:dyDescent="0.2">
      <c r="A15" t="s">
        <v>39</v>
      </c>
      <c r="B15" s="20">
        <v>10495.962630316</v>
      </c>
      <c r="C15" s="20">
        <v>1.0831289008051101E-2</v>
      </c>
      <c r="G15" s="20">
        <v>-57.170713599999999</v>
      </c>
    </row>
    <row r="16" spans="1:12" x14ac:dyDescent="0.2">
      <c r="A16" t="s">
        <v>40</v>
      </c>
      <c r="B16" s="20">
        <v>17384.9825199037</v>
      </c>
      <c r="C16" s="20">
        <v>1.79404002000839E-2</v>
      </c>
      <c r="D16" s="6"/>
      <c r="E16" s="6"/>
      <c r="G16" s="6"/>
      <c r="H16" s="6"/>
      <c r="I16" s="6"/>
      <c r="J16" s="6"/>
      <c r="K16" s="6"/>
    </row>
    <row r="17" spans="1:11" x14ac:dyDescent="0.2">
      <c r="A17" t="s">
        <v>137</v>
      </c>
      <c r="B17" s="20">
        <v>0</v>
      </c>
      <c r="C17" s="20"/>
      <c r="D17" s="21"/>
      <c r="E17" s="21"/>
      <c r="F17" s="20">
        <v>1447.3899999999999</v>
      </c>
      <c r="G17" s="21"/>
      <c r="H17" s="21"/>
      <c r="I17" s="21"/>
      <c r="J17" s="21"/>
      <c r="K17" s="21"/>
    </row>
    <row r="18" spans="1:11" x14ac:dyDescent="0.2">
      <c r="A18" t="s">
        <v>138</v>
      </c>
      <c r="B18" s="20">
        <v>0</v>
      </c>
      <c r="C18" s="20"/>
      <c r="D18" s="21"/>
      <c r="E18" s="21"/>
      <c r="F18" s="20">
        <v>10935.970000000001</v>
      </c>
      <c r="G18" s="21"/>
      <c r="H18" s="21"/>
      <c r="I18" s="21"/>
      <c r="J18" s="21"/>
      <c r="K18" s="21"/>
    </row>
    <row r="19" spans="1:11" x14ac:dyDescent="0.2">
      <c r="A19" t="s">
        <v>139</v>
      </c>
      <c r="B19" s="20">
        <v>0</v>
      </c>
      <c r="C19" s="20"/>
      <c r="D19" s="21"/>
      <c r="E19" s="21"/>
      <c r="F19" s="20">
        <v>966.1400000000001</v>
      </c>
      <c r="G19" s="21"/>
      <c r="H19" s="21"/>
      <c r="I19" s="21"/>
      <c r="J19" s="21"/>
      <c r="K19" s="21"/>
    </row>
    <row r="20" spans="1:11" x14ac:dyDescent="0.2">
      <c r="A20" t="s">
        <v>140</v>
      </c>
      <c r="B20" s="20">
        <v>0</v>
      </c>
      <c r="C20" s="20"/>
      <c r="D20" s="21"/>
      <c r="E20" s="21"/>
      <c r="F20" s="20">
        <v>148.47999999999999</v>
      </c>
      <c r="G20" s="21"/>
      <c r="H20" s="21"/>
      <c r="I20" s="21"/>
      <c r="J20" s="21"/>
      <c r="K20" s="21"/>
    </row>
    <row r="21" spans="1:11" x14ac:dyDescent="0.2">
      <c r="A21" t="s">
        <v>141</v>
      </c>
      <c r="B21" s="20">
        <v>0</v>
      </c>
      <c r="C21" s="20"/>
      <c r="D21" s="21"/>
      <c r="E21" s="21"/>
      <c r="F21" s="20">
        <v>1028.04</v>
      </c>
      <c r="G21" s="21"/>
      <c r="H21" s="21"/>
      <c r="I21" s="21"/>
      <c r="J21" s="21"/>
      <c r="K21" s="21"/>
    </row>
    <row r="22" spans="1:11" x14ac:dyDescent="0.2">
      <c r="A22" t="s">
        <v>144</v>
      </c>
      <c r="B22" s="20">
        <v>0</v>
      </c>
      <c r="C22" s="20"/>
      <c r="D22" s="21"/>
      <c r="E22" s="21"/>
      <c r="F22" s="20">
        <v>1655.08</v>
      </c>
      <c r="G22" s="21"/>
      <c r="H22" s="21"/>
      <c r="I22" s="21"/>
      <c r="J22" s="21"/>
      <c r="K22" s="21"/>
    </row>
    <row r="23" spans="1:11" x14ac:dyDescent="0.2">
      <c r="A23" t="s">
        <v>145</v>
      </c>
      <c r="B23" s="20">
        <v>0</v>
      </c>
      <c r="C23" s="20"/>
      <c r="D23" s="21"/>
      <c r="E23" s="21"/>
      <c r="F23" s="20">
        <v>30440.840000000004</v>
      </c>
      <c r="G23" s="21"/>
      <c r="H23" s="21"/>
      <c r="I23" s="21"/>
      <c r="J23" s="21"/>
      <c r="K23" s="21"/>
    </row>
    <row r="24" spans="1:11" x14ac:dyDescent="0.2">
      <c r="A24" t="s">
        <v>142</v>
      </c>
      <c r="B24" s="20">
        <v>0</v>
      </c>
      <c r="F24" s="20">
        <v>431.31</v>
      </c>
    </row>
    <row r="25" spans="1:11" ht="15" x14ac:dyDescent="0.25">
      <c r="A25" s="19" t="s">
        <v>41</v>
      </c>
      <c r="B25" s="20">
        <v>629593.65617575881</v>
      </c>
      <c r="C25" s="20">
        <v>0.65</v>
      </c>
      <c r="D25" s="20">
        <v>0</v>
      </c>
      <c r="E25" s="20">
        <v>0</v>
      </c>
      <c r="F25" s="20">
        <f>SUM(F17:F24)</f>
        <v>47053.25</v>
      </c>
      <c r="G25" s="20">
        <f>SUM(G14:G15)</f>
        <v>-57.170713599999999</v>
      </c>
      <c r="H25" s="20">
        <v>0</v>
      </c>
      <c r="I25" s="20">
        <v>0</v>
      </c>
      <c r="J25" s="20">
        <v>0</v>
      </c>
    </row>
    <row r="27" spans="1:11" x14ac:dyDescent="0.2">
      <c r="A27" s="22" t="s">
        <v>143</v>
      </c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5" t="s">
        <v>42</v>
      </c>
      <c r="B1" s="26"/>
      <c r="C1" s="26"/>
      <c r="D1" s="26"/>
      <c r="E1" s="26"/>
      <c r="F1" s="26"/>
      <c r="G1" s="26"/>
      <c r="H1" s="26"/>
      <c r="I1" s="26"/>
    </row>
    <row r="2" spans="1:9" ht="15" x14ac:dyDescent="0.25">
      <c r="A2" s="25" t="s">
        <v>37</v>
      </c>
      <c r="B2" s="26"/>
      <c r="C2" s="26"/>
      <c r="D2" s="26"/>
      <c r="E2" s="26"/>
      <c r="F2" s="26"/>
      <c r="G2" s="26"/>
      <c r="H2" s="26"/>
      <c r="I2" s="26"/>
    </row>
    <row r="3" spans="1:9" x14ac:dyDescent="0.2">
      <c r="A3" s="27"/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43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42" sqref="A42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5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x14ac:dyDescent="0.25">
      <c r="A2" s="25" t="s">
        <v>37</v>
      </c>
      <c r="B2" s="28"/>
      <c r="C2" s="28"/>
      <c r="D2" s="28"/>
      <c r="E2" s="28"/>
      <c r="F2" s="28"/>
      <c r="G2" s="28"/>
      <c r="H2" s="16"/>
      <c r="I2" s="16"/>
    </row>
    <row r="3" spans="1:15" x14ac:dyDescent="0.2">
      <c r="A3" s="27"/>
      <c r="B3" s="27"/>
      <c r="C3" s="27"/>
      <c r="D3" s="27"/>
      <c r="E3" s="27"/>
      <c r="F3" s="27"/>
      <c r="G3" s="27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45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rightToLeft="1" topLeftCell="A52" workbookViewId="0">
      <selection activeCell="A88" sqref="A88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5" t="s">
        <v>46</v>
      </c>
      <c r="B1" s="26"/>
      <c r="C1" s="26"/>
      <c r="D1" s="26"/>
      <c r="E1" s="26"/>
      <c r="F1" s="26"/>
      <c r="G1" s="26"/>
      <c r="H1" s="26"/>
    </row>
    <row r="2" spans="1:10" ht="15" x14ac:dyDescent="0.25">
      <c r="A2" s="25" t="s">
        <v>37</v>
      </c>
      <c r="B2" s="26"/>
      <c r="C2" s="26"/>
      <c r="D2" s="26"/>
      <c r="E2" s="26"/>
      <c r="F2" s="26"/>
      <c r="G2" s="26"/>
      <c r="H2" s="26"/>
    </row>
    <row r="3" spans="1:10" x14ac:dyDescent="0.2">
      <c r="A3" s="27"/>
      <c r="B3" s="27"/>
      <c r="C3" s="27"/>
      <c r="D3" s="27"/>
      <c r="E3" s="27"/>
      <c r="F3" s="27"/>
      <c r="G3" s="27"/>
      <c r="H3" s="27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47</v>
      </c>
      <c r="B12" s="9"/>
      <c r="C12" s="9"/>
      <c r="D12" s="9"/>
      <c r="E12" s="9"/>
      <c r="F12" s="9"/>
      <c r="G12" s="9"/>
      <c r="H12" s="12"/>
      <c r="I12" s="9"/>
      <c r="J12" s="9"/>
    </row>
    <row r="13" spans="1:10" x14ac:dyDescent="0.2">
      <c r="A13" s="1" t="s">
        <v>48</v>
      </c>
    </row>
    <row r="14" spans="1:10" x14ac:dyDescent="0.2">
      <c r="A14" s="1" t="s">
        <v>49</v>
      </c>
    </row>
    <row r="15" spans="1:10" x14ac:dyDescent="0.2">
      <c r="A15" t="s">
        <v>38</v>
      </c>
      <c r="B15" t="s">
        <v>50</v>
      </c>
      <c r="C15" t="s">
        <v>51</v>
      </c>
      <c r="G15" s="20">
        <v>-2.4055612028499285E-4</v>
      </c>
      <c r="H15" s="20">
        <v>0</v>
      </c>
    </row>
    <row r="16" spans="1:10" x14ac:dyDescent="0.2">
      <c r="A16" t="s">
        <v>38</v>
      </c>
      <c r="B16" t="s">
        <v>50</v>
      </c>
      <c r="C16" t="s">
        <v>51</v>
      </c>
      <c r="G16" s="20">
        <v>-8.5912900101783167E-6</v>
      </c>
      <c r="H16" s="20">
        <v>0</v>
      </c>
    </row>
    <row r="17" spans="1:8" x14ac:dyDescent="0.2">
      <c r="A17" t="s">
        <v>38</v>
      </c>
      <c r="B17" t="s">
        <v>50</v>
      </c>
      <c r="C17" t="s">
        <v>51</v>
      </c>
      <c r="G17" s="20">
        <v>-2.0046343357082739E-4</v>
      </c>
      <c r="H17" s="20">
        <v>0</v>
      </c>
    </row>
    <row r="18" spans="1:8" x14ac:dyDescent="0.2">
      <c r="A18" t="s">
        <v>38</v>
      </c>
      <c r="B18" t="s">
        <v>50</v>
      </c>
      <c r="C18" t="s">
        <v>51</v>
      </c>
      <c r="G18" s="20">
        <v>-9.965896411806847E-4</v>
      </c>
      <c r="H18" s="20">
        <v>0</v>
      </c>
    </row>
    <row r="19" spans="1:8" x14ac:dyDescent="0.2">
      <c r="A19" s="1" t="s">
        <v>52</v>
      </c>
    </row>
    <row r="20" spans="1:8" x14ac:dyDescent="0.2">
      <c r="A20" s="1" t="s">
        <v>48</v>
      </c>
    </row>
    <row r="21" spans="1:8" x14ac:dyDescent="0.2">
      <c r="A21" s="1" t="s">
        <v>53</v>
      </c>
    </row>
    <row r="22" spans="1:8" x14ac:dyDescent="0.2">
      <c r="A22" t="s">
        <v>54</v>
      </c>
      <c r="B22" t="s">
        <v>55</v>
      </c>
      <c r="C22" t="s">
        <v>56</v>
      </c>
      <c r="D22" t="s">
        <v>57</v>
      </c>
      <c r="E22" t="s">
        <v>58</v>
      </c>
      <c r="G22" s="20">
        <v>-5.5068872867132868</v>
      </c>
      <c r="H22" s="20">
        <v>-4139.6028800000004</v>
      </c>
    </row>
    <row r="23" spans="1:8" x14ac:dyDescent="0.2">
      <c r="A23" t="s">
        <v>54</v>
      </c>
      <c r="B23" t="s">
        <v>55</v>
      </c>
      <c r="C23" t="s">
        <v>59</v>
      </c>
      <c r="D23" t="s">
        <v>57</v>
      </c>
      <c r="E23" t="s">
        <v>58</v>
      </c>
      <c r="G23" s="20">
        <v>-0.19991999999999999</v>
      </c>
      <c r="H23" s="20">
        <v>-142.94280000000001</v>
      </c>
    </row>
    <row r="24" spans="1:8" x14ac:dyDescent="0.2">
      <c r="A24" t="s">
        <v>54</v>
      </c>
      <c r="B24" t="s">
        <v>55</v>
      </c>
      <c r="C24" t="s">
        <v>60</v>
      </c>
      <c r="D24" t="s">
        <v>57</v>
      </c>
      <c r="E24" t="s">
        <v>58</v>
      </c>
      <c r="G24" s="20">
        <v>-7.7600000000000002E-2</v>
      </c>
      <c r="H24" s="20">
        <v>-57.170713599999999</v>
      </c>
    </row>
    <row r="25" spans="1:8" x14ac:dyDescent="0.2">
      <c r="A25" t="s">
        <v>54</v>
      </c>
      <c r="B25" t="s">
        <v>55</v>
      </c>
      <c r="C25" t="s">
        <v>59</v>
      </c>
      <c r="D25" t="s">
        <v>57</v>
      </c>
      <c r="E25" t="s">
        <v>58</v>
      </c>
      <c r="G25" s="20">
        <v>-0.19233062937062936</v>
      </c>
      <c r="H25" s="20">
        <v>-144.57758000000001</v>
      </c>
    </row>
    <row r="26" spans="1:8" x14ac:dyDescent="0.2">
      <c r="A26" t="s">
        <v>54</v>
      </c>
      <c r="B26" t="s">
        <v>55</v>
      </c>
      <c r="C26" t="s">
        <v>56</v>
      </c>
      <c r="D26" t="s">
        <v>57</v>
      </c>
      <c r="E26" t="s">
        <v>58</v>
      </c>
      <c r="G26" s="20">
        <v>-0.26343104895104896</v>
      </c>
      <c r="H26" s="20">
        <v>-198.02474000000001</v>
      </c>
    </row>
    <row r="27" spans="1:8" x14ac:dyDescent="0.2">
      <c r="A27" t="s">
        <v>54</v>
      </c>
      <c r="B27" t="s">
        <v>55</v>
      </c>
      <c r="C27" t="s">
        <v>56</v>
      </c>
      <c r="D27" t="s">
        <v>57</v>
      </c>
      <c r="E27" t="s">
        <v>58</v>
      </c>
      <c r="G27" s="20">
        <v>-0.66227244755244752</v>
      </c>
      <c r="H27" s="20">
        <v>-497.83929999999998</v>
      </c>
    </row>
    <row r="28" spans="1:8" x14ac:dyDescent="0.2">
      <c r="A28" t="s">
        <v>54</v>
      </c>
      <c r="B28" t="s">
        <v>55</v>
      </c>
      <c r="C28" t="s">
        <v>59</v>
      </c>
      <c r="D28" t="s">
        <v>57</v>
      </c>
      <c r="E28" t="s">
        <v>58</v>
      </c>
      <c r="G28" s="20">
        <v>-0.19552615384615385</v>
      </c>
      <c r="H28" s="20">
        <v>-139.80119999999999</v>
      </c>
    </row>
    <row r="29" spans="1:8" x14ac:dyDescent="0.2">
      <c r="A29" s="1" t="s">
        <v>129</v>
      </c>
      <c r="G29" s="20"/>
      <c r="H29" s="20">
        <f>SUM(H22:H28)</f>
        <v>-5319.9592135999992</v>
      </c>
    </row>
    <row r="30" spans="1:8" x14ac:dyDescent="0.2">
      <c r="A30" s="1" t="s">
        <v>120</v>
      </c>
    </row>
    <row r="31" spans="1:8" x14ac:dyDescent="0.2">
      <c r="A31" s="1" t="s">
        <v>62</v>
      </c>
    </row>
    <row r="32" spans="1:8" x14ac:dyDescent="0.2">
      <c r="A32" s="1" t="s">
        <v>63</v>
      </c>
    </row>
    <row r="33" spans="1:8" x14ac:dyDescent="0.2">
      <c r="A33" t="s">
        <v>64</v>
      </c>
      <c r="B33" t="s">
        <v>65</v>
      </c>
      <c r="C33" t="s">
        <v>67</v>
      </c>
      <c r="D33" t="s">
        <v>66</v>
      </c>
      <c r="E33" t="s">
        <v>58</v>
      </c>
      <c r="G33" s="20">
        <v>7.4608774598235256E-2</v>
      </c>
      <c r="H33" s="20">
        <v>32.770000000000003</v>
      </c>
    </row>
    <row r="34" spans="1:8" x14ac:dyDescent="0.2">
      <c r="A34" t="s">
        <v>68</v>
      </c>
      <c r="B34" t="s">
        <v>69</v>
      </c>
      <c r="C34" t="s">
        <v>67</v>
      </c>
      <c r="D34" t="s">
        <v>66</v>
      </c>
      <c r="E34" t="s">
        <v>58</v>
      </c>
      <c r="G34" s="20">
        <v>1.6395685332541208</v>
      </c>
      <c r="H34" s="20">
        <v>68.53</v>
      </c>
    </row>
    <row r="35" spans="1:8" x14ac:dyDescent="0.2">
      <c r="A35" t="s">
        <v>70</v>
      </c>
      <c r="B35" t="s">
        <v>71</v>
      </c>
      <c r="C35" t="s">
        <v>67</v>
      </c>
      <c r="D35" t="s">
        <v>66</v>
      </c>
      <c r="E35" t="s">
        <v>58</v>
      </c>
      <c r="G35" s="20">
        <v>7.461170295046464E-2</v>
      </c>
      <c r="H35" s="20">
        <v>163.07</v>
      </c>
    </row>
    <row r="36" spans="1:8" x14ac:dyDescent="0.2">
      <c r="A36" t="s">
        <v>72</v>
      </c>
      <c r="B36" t="s">
        <v>73</v>
      </c>
      <c r="C36" t="s">
        <v>67</v>
      </c>
      <c r="D36" t="s">
        <v>66</v>
      </c>
      <c r="E36" t="s">
        <v>58</v>
      </c>
      <c r="G36" s="20">
        <v>1.6352999642124662</v>
      </c>
      <c r="H36" s="20">
        <v>111.18</v>
      </c>
    </row>
    <row r="37" spans="1:8" x14ac:dyDescent="0.2">
      <c r="A37" t="s">
        <v>74</v>
      </c>
      <c r="B37" t="s">
        <v>75</v>
      </c>
      <c r="C37" t="s">
        <v>67</v>
      </c>
      <c r="D37" t="s">
        <v>66</v>
      </c>
      <c r="E37" t="s">
        <v>58</v>
      </c>
      <c r="G37" s="20">
        <v>7.2815115789255619E-2</v>
      </c>
      <c r="H37" s="20">
        <v>54.61</v>
      </c>
    </row>
    <row r="38" spans="1:8" x14ac:dyDescent="0.2">
      <c r="A38" t="s">
        <v>86</v>
      </c>
      <c r="B38" t="s">
        <v>87</v>
      </c>
      <c r="C38" t="s">
        <v>67</v>
      </c>
      <c r="G38" s="20">
        <v>0.21032321121128969</v>
      </c>
      <c r="H38" s="20">
        <v>697.42</v>
      </c>
    </row>
    <row r="39" spans="1:8" x14ac:dyDescent="0.2">
      <c r="A39" t="s">
        <v>93</v>
      </c>
      <c r="B39" t="s">
        <v>94</v>
      </c>
      <c r="C39" t="s">
        <v>67</v>
      </c>
      <c r="G39" s="20">
        <v>2.0869581534666639</v>
      </c>
      <c r="H39" s="20">
        <v>319.81</v>
      </c>
    </row>
    <row r="40" spans="1:8" x14ac:dyDescent="0.2">
      <c r="A40" s="1" t="s">
        <v>128</v>
      </c>
      <c r="G40" s="20"/>
      <c r="H40" s="20">
        <f>SUM(H33:H39)</f>
        <v>1447.3899999999999</v>
      </c>
    </row>
    <row r="41" spans="1:8" x14ac:dyDescent="0.2">
      <c r="A41" s="1" t="s">
        <v>121</v>
      </c>
    </row>
    <row r="42" spans="1:8" x14ac:dyDescent="0.2">
      <c r="A42" s="1" t="s">
        <v>62</v>
      </c>
    </row>
    <row r="43" spans="1:8" x14ac:dyDescent="0.2">
      <c r="A43" s="1" t="s">
        <v>63</v>
      </c>
    </row>
    <row r="44" spans="1:8" x14ac:dyDescent="0.2">
      <c r="A44" t="s">
        <v>64</v>
      </c>
      <c r="B44" t="s">
        <v>65</v>
      </c>
      <c r="C44" t="s">
        <v>67</v>
      </c>
      <c r="D44" t="s">
        <v>66</v>
      </c>
      <c r="E44" t="s">
        <v>58</v>
      </c>
      <c r="G44" s="20">
        <v>7.4608774598235256E-2</v>
      </c>
      <c r="H44" s="20">
        <v>576</v>
      </c>
    </row>
    <row r="45" spans="1:8" x14ac:dyDescent="0.2">
      <c r="A45" t="s">
        <v>68</v>
      </c>
      <c r="B45" t="s">
        <v>69</v>
      </c>
      <c r="C45" t="s">
        <v>67</v>
      </c>
      <c r="D45" t="s">
        <v>66</v>
      </c>
      <c r="E45" t="s">
        <v>58</v>
      </c>
      <c r="G45" s="20">
        <v>1.6395685332541208</v>
      </c>
      <c r="H45" s="20">
        <v>1204.93</v>
      </c>
    </row>
    <row r="46" spans="1:8" x14ac:dyDescent="0.2">
      <c r="A46" t="s">
        <v>70</v>
      </c>
      <c r="B46" t="s">
        <v>71</v>
      </c>
      <c r="C46" t="s">
        <v>67</v>
      </c>
      <c r="D46" t="s">
        <v>66</v>
      </c>
      <c r="E46" t="s">
        <v>58</v>
      </c>
      <c r="G46" s="20">
        <v>7.461170295046464E-2</v>
      </c>
      <c r="H46" s="20">
        <v>2856.71</v>
      </c>
    </row>
    <row r="47" spans="1:8" x14ac:dyDescent="0.2">
      <c r="A47" t="s">
        <v>72</v>
      </c>
      <c r="B47" t="s">
        <v>73</v>
      </c>
      <c r="C47" t="s">
        <v>67</v>
      </c>
      <c r="D47" t="s">
        <v>66</v>
      </c>
      <c r="E47" t="s">
        <v>58</v>
      </c>
      <c r="G47" s="20">
        <v>1.6352999642124662</v>
      </c>
      <c r="H47" s="20">
        <v>1951.21</v>
      </c>
    </row>
    <row r="48" spans="1:8" x14ac:dyDescent="0.2">
      <c r="A48" t="s">
        <v>74</v>
      </c>
      <c r="B48" t="s">
        <v>75</v>
      </c>
      <c r="C48" t="s">
        <v>67</v>
      </c>
      <c r="D48" t="s">
        <v>66</v>
      </c>
      <c r="E48" t="s">
        <v>58</v>
      </c>
      <c r="G48" s="20">
        <v>7.2815115789255619E-2</v>
      </c>
      <c r="H48" s="20">
        <v>939.01</v>
      </c>
    </row>
    <row r="49" spans="1:8" x14ac:dyDescent="0.2">
      <c r="A49" t="s">
        <v>86</v>
      </c>
      <c r="B49" t="s">
        <v>87</v>
      </c>
      <c r="C49" t="s">
        <v>67</v>
      </c>
      <c r="G49" s="20">
        <v>0.21032321121128969</v>
      </c>
      <c r="H49" s="20">
        <v>1520.26</v>
      </c>
    </row>
    <row r="50" spans="1:8" x14ac:dyDescent="0.2">
      <c r="A50" t="s">
        <v>93</v>
      </c>
      <c r="B50" t="s">
        <v>94</v>
      </c>
      <c r="C50" t="s">
        <v>67</v>
      </c>
      <c r="G50" s="20">
        <v>2.0869581534666639</v>
      </c>
      <c r="H50" s="20">
        <v>1887.85</v>
      </c>
    </row>
    <row r="51" spans="1:8" x14ac:dyDescent="0.2">
      <c r="A51" s="1" t="s">
        <v>130</v>
      </c>
      <c r="G51" s="20"/>
      <c r="H51" s="20">
        <f>SUM(H44:H50)</f>
        <v>10935.970000000001</v>
      </c>
    </row>
    <row r="52" spans="1:8" x14ac:dyDescent="0.2">
      <c r="A52" s="1" t="s">
        <v>122</v>
      </c>
    </row>
    <row r="53" spans="1:8" x14ac:dyDescent="0.2">
      <c r="A53" s="1" t="s">
        <v>62</v>
      </c>
    </row>
    <row r="54" spans="1:8" x14ac:dyDescent="0.2">
      <c r="A54" s="1" t="s">
        <v>63</v>
      </c>
    </row>
    <row r="55" spans="1:8" x14ac:dyDescent="0.2">
      <c r="A55" t="s">
        <v>64</v>
      </c>
      <c r="B55" t="s">
        <v>65</v>
      </c>
      <c r="C55" t="s">
        <v>67</v>
      </c>
      <c r="D55" t="s">
        <v>66</v>
      </c>
      <c r="E55" t="s">
        <v>58</v>
      </c>
      <c r="G55" s="20">
        <v>7.4608774598235256E-2</v>
      </c>
      <c r="H55" s="20">
        <v>42.11</v>
      </c>
    </row>
    <row r="56" spans="1:8" x14ac:dyDescent="0.2">
      <c r="A56" t="s">
        <v>68</v>
      </c>
      <c r="B56" t="s">
        <v>69</v>
      </c>
      <c r="C56" t="s">
        <v>67</v>
      </c>
      <c r="D56" t="s">
        <v>66</v>
      </c>
      <c r="E56" t="s">
        <v>58</v>
      </c>
      <c r="G56" s="20">
        <v>1.6395685332541208</v>
      </c>
      <c r="H56" s="20">
        <v>88.11</v>
      </c>
    </row>
    <row r="57" spans="1:8" x14ac:dyDescent="0.2">
      <c r="A57" t="s">
        <v>70</v>
      </c>
      <c r="B57" t="s">
        <v>71</v>
      </c>
      <c r="C57" t="s">
        <v>67</v>
      </c>
      <c r="D57" t="s">
        <v>66</v>
      </c>
      <c r="E57" t="s">
        <v>58</v>
      </c>
      <c r="G57" s="20">
        <v>7.461170295046464E-2</v>
      </c>
      <c r="H57" s="20">
        <v>208.89</v>
      </c>
    </row>
    <row r="58" spans="1:8" x14ac:dyDescent="0.2">
      <c r="A58" t="s">
        <v>72</v>
      </c>
      <c r="B58" t="s">
        <v>73</v>
      </c>
      <c r="C58" t="s">
        <v>67</v>
      </c>
      <c r="D58" t="s">
        <v>66</v>
      </c>
      <c r="E58" t="s">
        <v>58</v>
      </c>
      <c r="G58" s="20">
        <v>1.6352999642124662</v>
      </c>
      <c r="H58" s="20">
        <v>142.68</v>
      </c>
    </row>
    <row r="59" spans="1:8" x14ac:dyDescent="0.2">
      <c r="A59" t="s">
        <v>74</v>
      </c>
      <c r="B59" t="s">
        <v>75</v>
      </c>
      <c r="C59" t="s">
        <v>67</v>
      </c>
      <c r="D59" t="s">
        <v>66</v>
      </c>
      <c r="E59" t="s">
        <v>58</v>
      </c>
      <c r="G59" s="20">
        <v>7.2815115789255619E-2</v>
      </c>
      <c r="H59" s="20">
        <v>68.66</v>
      </c>
    </row>
    <row r="60" spans="1:8" x14ac:dyDescent="0.2">
      <c r="A60" t="s">
        <v>86</v>
      </c>
      <c r="B60" t="s">
        <v>87</v>
      </c>
      <c r="C60" t="s">
        <v>67</v>
      </c>
      <c r="G60" s="20">
        <v>0.21032321121128969</v>
      </c>
      <c r="H60" s="20">
        <v>252.96</v>
      </c>
    </row>
    <row r="61" spans="1:8" x14ac:dyDescent="0.2">
      <c r="A61" t="s">
        <v>93</v>
      </c>
      <c r="B61" t="s">
        <v>94</v>
      </c>
      <c r="C61" t="s">
        <v>67</v>
      </c>
      <c r="G61" s="20">
        <v>2.0869581534666639</v>
      </c>
      <c r="H61" s="20">
        <v>162.72999999999999</v>
      </c>
    </row>
    <row r="62" spans="1:8" x14ac:dyDescent="0.2">
      <c r="A62" s="1" t="s">
        <v>131</v>
      </c>
      <c r="G62" s="20"/>
      <c r="H62" s="20">
        <f>SUM(H55:H61)</f>
        <v>966.1400000000001</v>
      </c>
    </row>
    <row r="63" spans="1:8" x14ac:dyDescent="0.2">
      <c r="A63" s="1" t="s">
        <v>123</v>
      </c>
    </row>
    <row r="64" spans="1:8" x14ac:dyDescent="0.2">
      <c r="A64" s="1" t="s">
        <v>62</v>
      </c>
    </row>
    <row r="65" spans="1:8" x14ac:dyDescent="0.2">
      <c r="A65" s="1" t="s">
        <v>63</v>
      </c>
    </row>
    <row r="66" spans="1:8" x14ac:dyDescent="0.2">
      <c r="A66" t="s">
        <v>86</v>
      </c>
      <c r="B66" t="s">
        <v>87</v>
      </c>
      <c r="C66" t="s">
        <v>67</v>
      </c>
      <c r="G66" s="20">
        <v>0.21032321121128969</v>
      </c>
      <c r="H66" s="20">
        <v>148.47999999999999</v>
      </c>
    </row>
    <row r="67" spans="1:8" x14ac:dyDescent="0.2">
      <c r="A67" s="1" t="s">
        <v>132</v>
      </c>
      <c r="G67" s="20"/>
      <c r="H67" s="20">
        <f>SUM(H66)</f>
        <v>148.47999999999999</v>
      </c>
    </row>
    <row r="68" spans="1:8" x14ac:dyDescent="0.2">
      <c r="A68" s="1" t="s">
        <v>124</v>
      </c>
    </row>
    <row r="69" spans="1:8" x14ac:dyDescent="0.2">
      <c r="A69" s="1" t="s">
        <v>62</v>
      </c>
    </row>
    <row r="70" spans="1:8" x14ac:dyDescent="0.2">
      <c r="A70" s="1" t="s">
        <v>63</v>
      </c>
    </row>
    <row r="71" spans="1:8" x14ac:dyDescent="0.2">
      <c r="A71" t="s">
        <v>86</v>
      </c>
      <c r="B71" t="s">
        <v>87</v>
      </c>
      <c r="C71" t="s">
        <v>67</v>
      </c>
      <c r="G71" s="20">
        <v>0.21032321121128969</v>
      </c>
      <c r="H71" s="20">
        <v>1028.04</v>
      </c>
    </row>
    <row r="72" spans="1:8" x14ac:dyDescent="0.2">
      <c r="A72" s="1" t="s">
        <v>133</v>
      </c>
      <c r="G72" s="20"/>
      <c r="H72" s="20">
        <f>SUM(H71)</f>
        <v>1028.04</v>
      </c>
    </row>
    <row r="73" spans="1:8" x14ac:dyDescent="0.2">
      <c r="A73" s="1" t="s">
        <v>125</v>
      </c>
    </row>
    <row r="74" spans="1:8" x14ac:dyDescent="0.2">
      <c r="A74" s="1" t="s">
        <v>62</v>
      </c>
    </row>
    <row r="75" spans="1:8" x14ac:dyDescent="0.2">
      <c r="A75" s="1" t="s">
        <v>63</v>
      </c>
    </row>
    <row r="76" spans="1:8" x14ac:dyDescent="0.2">
      <c r="A76" t="s">
        <v>77</v>
      </c>
      <c r="B76" t="s">
        <v>78</v>
      </c>
      <c r="C76" t="s">
        <v>67</v>
      </c>
      <c r="D76" t="s">
        <v>79</v>
      </c>
      <c r="E76" t="s">
        <v>80</v>
      </c>
      <c r="G76" s="20">
        <v>13.914431430325831</v>
      </c>
      <c r="H76" s="20">
        <v>409.79</v>
      </c>
    </row>
    <row r="77" spans="1:8" x14ac:dyDescent="0.2">
      <c r="A77" t="s">
        <v>81</v>
      </c>
      <c r="B77" t="s">
        <v>82</v>
      </c>
      <c r="C77" t="s">
        <v>67</v>
      </c>
      <c r="D77" t="s">
        <v>79</v>
      </c>
      <c r="E77" t="s">
        <v>80</v>
      </c>
      <c r="G77" s="20">
        <v>0.65475759490800944</v>
      </c>
      <c r="H77" s="20">
        <v>122.72</v>
      </c>
    </row>
    <row r="78" spans="1:8" x14ac:dyDescent="0.2">
      <c r="A78" t="s">
        <v>83</v>
      </c>
      <c r="B78" t="s">
        <v>84</v>
      </c>
      <c r="C78" t="s">
        <v>67</v>
      </c>
      <c r="D78" t="s">
        <v>79</v>
      </c>
      <c r="E78" t="s">
        <v>80</v>
      </c>
      <c r="G78" s="20">
        <v>0.65490993957734311</v>
      </c>
      <c r="H78" s="20">
        <v>116.58</v>
      </c>
    </row>
    <row r="79" spans="1:8" x14ac:dyDescent="0.2">
      <c r="A79" t="s">
        <v>89</v>
      </c>
      <c r="B79" t="s">
        <v>90</v>
      </c>
      <c r="C79" t="s">
        <v>67</v>
      </c>
      <c r="D79" t="s">
        <v>91</v>
      </c>
      <c r="E79" t="s">
        <v>80</v>
      </c>
      <c r="G79" s="20">
        <v>3.292086158857177</v>
      </c>
      <c r="H79" s="20">
        <v>1005.99</v>
      </c>
    </row>
    <row r="80" spans="1:8" x14ac:dyDescent="0.2">
      <c r="A80" s="1" t="s">
        <v>134</v>
      </c>
      <c r="G80" s="20"/>
      <c r="H80" s="20">
        <f>SUM(H76:H79)</f>
        <v>1655.08</v>
      </c>
    </row>
    <row r="81" spans="1:8" x14ac:dyDescent="0.2">
      <c r="A81" s="1" t="s">
        <v>126</v>
      </c>
    </row>
    <row r="82" spans="1:8" x14ac:dyDescent="0.2">
      <c r="A82" s="1" t="s">
        <v>62</v>
      </c>
    </row>
    <row r="83" spans="1:8" x14ac:dyDescent="0.2">
      <c r="A83" s="1" t="s">
        <v>63</v>
      </c>
    </row>
    <row r="84" spans="1:8" x14ac:dyDescent="0.2">
      <c r="A84" t="s">
        <v>77</v>
      </c>
      <c r="B84" t="s">
        <v>78</v>
      </c>
      <c r="C84" t="s">
        <v>67</v>
      </c>
      <c r="D84" t="s">
        <v>79</v>
      </c>
      <c r="E84" t="s">
        <v>80</v>
      </c>
      <c r="G84" s="20">
        <v>13.914431430325831</v>
      </c>
      <c r="H84" s="20">
        <v>7535.02</v>
      </c>
    </row>
    <row r="85" spans="1:8" x14ac:dyDescent="0.2">
      <c r="A85" t="s">
        <v>81</v>
      </c>
      <c r="B85" t="s">
        <v>82</v>
      </c>
      <c r="C85" t="s">
        <v>67</v>
      </c>
      <c r="D85" t="s">
        <v>79</v>
      </c>
      <c r="E85" t="s">
        <v>80</v>
      </c>
      <c r="G85" s="20">
        <v>0.65475759490800944</v>
      </c>
      <c r="H85" s="20">
        <v>2256.56</v>
      </c>
    </row>
    <row r="86" spans="1:8" x14ac:dyDescent="0.2">
      <c r="A86" t="s">
        <v>83</v>
      </c>
      <c r="B86" t="s">
        <v>84</v>
      </c>
      <c r="C86" t="s">
        <v>67</v>
      </c>
      <c r="D86" t="s">
        <v>79</v>
      </c>
      <c r="E86" t="s">
        <v>80</v>
      </c>
      <c r="G86" s="20">
        <v>0.65490993957734311</v>
      </c>
      <c r="H86" s="20">
        <v>2143.6799999999998</v>
      </c>
    </row>
    <row r="87" spans="1:8" x14ac:dyDescent="0.2">
      <c r="A87" t="s">
        <v>89</v>
      </c>
      <c r="B87" t="s">
        <v>90</v>
      </c>
      <c r="C87" t="s">
        <v>67</v>
      </c>
      <c r="D87" t="s">
        <v>91</v>
      </c>
      <c r="E87" t="s">
        <v>80</v>
      </c>
      <c r="G87" s="20">
        <v>3.292086158857177</v>
      </c>
      <c r="H87" s="20">
        <v>18505.580000000002</v>
      </c>
    </row>
    <row r="88" spans="1:8" x14ac:dyDescent="0.2">
      <c r="A88" s="1" t="s">
        <v>135</v>
      </c>
      <c r="G88" s="20"/>
      <c r="H88" s="20">
        <f>SUM(H84:H87)</f>
        <v>30440.840000000004</v>
      </c>
    </row>
    <row r="89" spans="1:8" x14ac:dyDescent="0.2">
      <c r="A89" s="1" t="s">
        <v>127</v>
      </c>
      <c r="G89" s="20"/>
      <c r="H89" s="20"/>
    </row>
    <row r="90" spans="1:8" x14ac:dyDescent="0.2">
      <c r="A90" s="1" t="s">
        <v>62</v>
      </c>
    </row>
    <row r="91" spans="1:8" x14ac:dyDescent="0.2">
      <c r="A91" s="1" t="s">
        <v>63</v>
      </c>
    </row>
    <row r="92" spans="1:8" x14ac:dyDescent="0.2">
      <c r="A92" t="s">
        <v>86</v>
      </c>
      <c r="B92" t="s">
        <v>87</v>
      </c>
      <c r="C92" t="s">
        <v>67</v>
      </c>
      <c r="G92" s="20">
        <v>0.21032321121128969</v>
      </c>
      <c r="H92" s="20">
        <v>299.82</v>
      </c>
    </row>
    <row r="93" spans="1:8" x14ac:dyDescent="0.2">
      <c r="A93" t="s">
        <v>93</v>
      </c>
      <c r="B93" t="s">
        <v>94</v>
      </c>
      <c r="C93" t="s">
        <v>67</v>
      </c>
      <c r="G93" s="20">
        <v>2.0869581534666639</v>
      </c>
      <c r="H93" s="20">
        <v>131.49</v>
      </c>
    </row>
    <row r="94" spans="1:8" x14ac:dyDescent="0.2">
      <c r="A94" s="1" t="s">
        <v>136</v>
      </c>
      <c r="H94" s="5">
        <f>SUM(H92:H93)</f>
        <v>431.31</v>
      </c>
    </row>
    <row r="95" spans="1:8" ht="15" x14ac:dyDescent="0.25">
      <c r="A95" s="19" t="s">
        <v>95</v>
      </c>
      <c r="H95" s="20">
        <f>SUM(H94,H88,H80,H72,H67,H62,H51,H40,H29,H18)</f>
        <v>41733.290786400008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activeCell="A3" sqref="A3:O3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5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8"/>
    </row>
    <row r="2" spans="1:16" ht="15" x14ac:dyDescent="0.25">
      <c r="A2" s="25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</row>
    <row r="3" spans="1:16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6" ht="15" x14ac:dyDescent="0.25">
      <c r="A13" s="19" t="s">
        <v>97</v>
      </c>
      <c r="B13" s="9"/>
      <c r="C13" s="9"/>
      <c r="D13" s="9"/>
      <c r="E13" s="9"/>
      <c r="F13" s="9"/>
      <c r="G13" s="9"/>
      <c r="H13" s="9"/>
      <c r="I13" s="20">
        <v>0</v>
      </c>
      <c r="J13" s="9"/>
      <c r="K13" s="20">
        <v>0</v>
      </c>
    </row>
    <row r="14" spans="1:16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6" x14ac:dyDescent="0.2">
      <c r="A16" s="9"/>
      <c r="B16" s="9"/>
      <c r="C16" s="9"/>
      <c r="D16" s="9"/>
      <c r="E16" s="9"/>
      <c r="F16" s="9"/>
      <c r="G16" s="9"/>
      <c r="H16" s="9"/>
      <c r="I16" s="11"/>
      <c r="J16" s="9"/>
      <c r="K16" s="5"/>
    </row>
    <row r="17" spans="1:11" ht="15.75" x14ac:dyDescent="0.25">
      <c r="A17" s="12"/>
      <c r="B17" s="9"/>
      <c r="C17" s="9"/>
      <c r="D17" s="9"/>
      <c r="E17" s="9"/>
      <c r="F17" s="9"/>
      <c r="G17" s="9"/>
      <c r="H17" s="9"/>
      <c r="I17" s="13"/>
      <c r="J17" s="9"/>
      <c r="K17" s="7"/>
    </row>
    <row r="18" spans="1:1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1" ht="15.75" x14ac:dyDescent="0.25">
      <c r="A23" s="12"/>
      <c r="B23" s="9"/>
      <c r="C23" s="9"/>
      <c r="D23" s="9"/>
      <c r="E23" s="9"/>
      <c r="F23" s="9"/>
      <c r="G23" s="9"/>
      <c r="H23" s="9"/>
      <c r="I23" s="12"/>
      <c r="J23" s="9"/>
      <c r="K23" s="4"/>
    </row>
    <row r="24" spans="1:1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1" ht="15.75" x14ac:dyDescent="0.25">
      <c r="A25" s="12"/>
      <c r="B25" s="9"/>
      <c r="C25" s="9"/>
      <c r="D25" s="9"/>
      <c r="E25" s="9"/>
      <c r="F25" s="9"/>
      <c r="G25" s="9"/>
      <c r="H25" s="9"/>
      <c r="I25" s="13"/>
      <c r="J25" s="9"/>
      <c r="K25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rightToLeft="1" topLeftCell="A16" workbookViewId="0">
      <selection activeCell="L28" sqref="L28"/>
    </sheetView>
  </sheetViews>
  <sheetFormatPr defaultRowHeight="12.75" x14ac:dyDescent="0.2"/>
  <cols>
    <col min="1" max="1" width="30.7109375" customWidth="1"/>
    <col min="6" max="6" width="10.140625" bestFit="1" customWidth="1"/>
    <col min="9" max="9" width="10.85546875" bestFit="1" customWidth="1"/>
  </cols>
  <sheetData>
    <row r="1" spans="1:11" ht="15" x14ac:dyDescent="0.25">
      <c r="A1" s="25" t="s">
        <v>98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x14ac:dyDescent="0.25">
      <c r="A2" s="25" t="s">
        <v>37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47</v>
      </c>
      <c r="B12" s="9"/>
      <c r="C12" s="9"/>
      <c r="D12" s="9"/>
      <c r="E12" s="9"/>
      <c r="F12" s="9"/>
      <c r="G12" s="9"/>
      <c r="H12" s="9"/>
      <c r="I12" s="21"/>
      <c r="J12" s="21"/>
    </row>
    <row r="13" spans="1:11" x14ac:dyDescent="0.2">
      <c r="A13" s="1" t="s">
        <v>48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" t="s">
        <v>49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t="s">
        <v>100</v>
      </c>
      <c r="B15" t="s">
        <v>50</v>
      </c>
      <c r="C15" t="s">
        <v>99</v>
      </c>
      <c r="D15" t="s">
        <v>99</v>
      </c>
      <c r="E15" s="20">
        <v>0</v>
      </c>
      <c r="F15" s="20"/>
      <c r="G15" s="20">
        <v>0</v>
      </c>
      <c r="H15" s="20">
        <v>3.5924015113741299</v>
      </c>
      <c r="I15" s="20">
        <v>47709.803383460501</v>
      </c>
      <c r="J15" s="20">
        <v>4.9234042380350902E-2</v>
      </c>
    </row>
    <row r="16" spans="1:11" x14ac:dyDescent="0.2">
      <c r="A16" s="1" t="s">
        <v>52</v>
      </c>
      <c r="B16" s="9"/>
      <c r="C16" s="9"/>
      <c r="D16" s="9"/>
      <c r="E16" s="9"/>
      <c r="F16" s="9"/>
      <c r="G16" s="9"/>
      <c r="H16" s="9"/>
      <c r="I16" s="21">
        <v>47709.803383460501</v>
      </c>
      <c r="J16" s="21">
        <v>4.9234042380350902E-2</v>
      </c>
    </row>
    <row r="17" spans="1:10" x14ac:dyDescent="0.2">
      <c r="A17" s="1" t="s">
        <v>48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s="1" t="s">
        <v>53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">
      <c r="A19" t="s">
        <v>101</v>
      </c>
      <c r="B19" t="s">
        <v>55</v>
      </c>
      <c r="C19" t="s">
        <v>57</v>
      </c>
      <c r="D19" t="s">
        <v>58</v>
      </c>
      <c r="E19" s="20">
        <v>3.42</v>
      </c>
      <c r="F19" s="20">
        <v>1.27</v>
      </c>
      <c r="G19" s="20">
        <v>1.5</v>
      </c>
      <c r="H19" s="20">
        <v>14.230000013986</v>
      </c>
      <c r="I19" s="20">
        <v>10495.962630316</v>
      </c>
      <c r="J19" s="20">
        <v>1.0831289008051101E-2</v>
      </c>
    </row>
    <row r="20" spans="1:10" x14ac:dyDescent="0.2">
      <c r="A20" s="1" t="s">
        <v>61</v>
      </c>
      <c r="B20" s="9"/>
      <c r="C20" s="9"/>
      <c r="D20" s="9"/>
      <c r="E20" s="9"/>
      <c r="F20" s="9"/>
      <c r="G20" s="9"/>
      <c r="H20" s="9"/>
      <c r="I20" s="21">
        <v>10495.962630316</v>
      </c>
      <c r="J20" s="21">
        <v>1.0831289008051101E-2</v>
      </c>
    </row>
    <row r="21" spans="1:10" x14ac:dyDescent="0.2">
      <c r="A21" s="1" t="s">
        <v>62</v>
      </c>
      <c r="B21" s="9"/>
      <c r="C21" s="9"/>
      <c r="D21" s="9"/>
      <c r="E21" s="9"/>
      <c r="F21" s="9"/>
      <c r="G21" s="9"/>
      <c r="H21" s="9"/>
      <c r="I21" s="10"/>
      <c r="J21" s="10"/>
    </row>
    <row r="22" spans="1:10" x14ac:dyDescent="0.2">
      <c r="A22" s="1" t="s">
        <v>63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t="s">
        <v>102</v>
      </c>
      <c r="B23" t="s">
        <v>65</v>
      </c>
      <c r="C23" t="s">
        <v>66</v>
      </c>
      <c r="D23" t="s">
        <v>58</v>
      </c>
      <c r="E23" s="20">
        <v>2.0962999999999998</v>
      </c>
      <c r="F23" s="20">
        <v>7.98</v>
      </c>
      <c r="G23" s="20">
        <v>2.7</v>
      </c>
      <c r="H23" s="20">
        <v>68.642157178750594</v>
      </c>
      <c r="I23" s="20">
        <v>20811.9629911702</v>
      </c>
      <c r="J23" s="20">
        <v>2.14768662886753E-2</v>
      </c>
    </row>
    <row r="24" spans="1:10" x14ac:dyDescent="0.2">
      <c r="A24" t="s">
        <v>103</v>
      </c>
      <c r="B24" t="s">
        <v>69</v>
      </c>
      <c r="C24" t="s">
        <v>66</v>
      </c>
      <c r="D24" t="s">
        <v>58</v>
      </c>
      <c r="E24" s="20">
        <v>1.9382999999999999</v>
      </c>
      <c r="F24" s="20">
        <v>9.02</v>
      </c>
      <c r="G24" s="20">
        <v>0.39</v>
      </c>
      <c r="H24" s="20">
        <v>70.866848280250295</v>
      </c>
      <c r="I24" s="20">
        <v>44460.236591274603</v>
      </c>
      <c r="J24" s="20">
        <v>4.5880658006108799E-2</v>
      </c>
    </row>
    <row r="25" spans="1:10" x14ac:dyDescent="0.2">
      <c r="A25" t="s">
        <v>104</v>
      </c>
      <c r="B25" t="s">
        <v>71</v>
      </c>
      <c r="C25" t="s">
        <v>66</v>
      </c>
      <c r="D25" t="s">
        <v>58</v>
      </c>
      <c r="E25" s="20">
        <v>4.5425000000000004</v>
      </c>
      <c r="F25" s="20">
        <v>6.62</v>
      </c>
      <c r="G25" s="20">
        <v>1.96</v>
      </c>
      <c r="H25" s="20">
        <v>67.532022935847493</v>
      </c>
      <c r="I25" s="20">
        <v>100898.26249196799</v>
      </c>
      <c r="J25" s="20">
        <v>0.10412177329063201</v>
      </c>
    </row>
    <row r="26" spans="1:10" x14ac:dyDescent="0.2">
      <c r="A26" t="s">
        <v>105</v>
      </c>
      <c r="B26" t="s">
        <v>73</v>
      </c>
      <c r="C26" t="s">
        <v>66</v>
      </c>
      <c r="D26" t="s">
        <v>58</v>
      </c>
      <c r="E26" s="20">
        <v>0.80500000000000005</v>
      </c>
      <c r="F26" s="20">
        <v>8.42</v>
      </c>
      <c r="G26" s="20">
        <v>2.96</v>
      </c>
      <c r="H26" s="20">
        <v>68.738505901619106</v>
      </c>
      <c r="I26" s="20">
        <v>70503.490354506604</v>
      </c>
      <c r="J26" s="20">
        <v>7.2755945024074106E-2</v>
      </c>
    </row>
    <row r="27" spans="1:10" x14ac:dyDescent="0.2">
      <c r="A27" t="s">
        <v>106</v>
      </c>
      <c r="B27" t="s">
        <v>75</v>
      </c>
      <c r="C27" t="s">
        <v>66</v>
      </c>
      <c r="D27" t="s">
        <v>58</v>
      </c>
      <c r="E27" s="20">
        <v>2.4483000000000001</v>
      </c>
      <c r="F27" s="20">
        <v>7.67</v>
      </c>
      <c r="G27" s="20">
        <v>0.09</v>
      </c>
      <c r="H27" s="20">
        <v>67.914889682477195</v>
      </c>
      <c r="I27" s="20">
        <v>34537.5819679544</v>
      </c>
      <c r="J27" s="20">
        <v>3.5640993123744302E-2</v>
      </c>
    </row>
    <row r="28" spans="1:10" x14ac:dyDescent="0.2">
      <c r="A28" s="1" t="s">
        <v>107</v>
      </c>
      <c r="B28" s="9"/>
      <c r="C28" s="9"/>
      <c r="D28" s="9"/>
      <c r="E28" s="9"/>
      <c r="F28" s="9"/>
      <c r="G28" s="9"/>
      <c r="H28" s="9"/>
      <c r="I28" s="21">
        <v>271211.53439687379</v>
      </c>
      <c r="J28" s="21">
        <v>0.2798762357332345</v>
      </c>
    </row>
    <row r="29" spans="1:10" x14ac:dyDescent="0.2">
      <c r="A29" s="1" t="s">
        <v>48</v>
      </c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" t="s">
        <v>49</v>
      </c>
      <c r="B30" s="9"/>
      <c r="C30" s="9"/>
      <c r="D30" s="9"/>
      <c r="E30" s="9"/>
      <c r="F30" s="9"/>
      <c r="G30" s="9"/>
      <c r="H30" s="9"/>
      <c r="I30" s="10"/>
      <c r="J30" s="10"/>
    </row>
    <row r="31" spans="1:10" x14ac:dyDescent="0.2">
      <c r="A31" t="s">
        <v>108</v>
      </c>
      <c r="B31" t="s">
        <v>109</v>
      </c>
      <c r="C31" t="s">
        <v>99</v>
      </c>
      <c r="D31" t="s">
        <v>99</v>
      </c>
      <c r="E31" s="20">
        <v>0</v>
      </c>
      <c r="F31" s="20"/>
      <c r="G31" s="20">
        <v>0</v>
      </c>
      <c r="H31" s="20">
        <v>12.187504435809</v>
      </c>
      <c r="I31" s="20">
        <v>17384.9825199037</v>
      </c>
      <c r="J31" s="20">
        <v>1.79404002000839E-2</v>
      </c>
    </row>
    <row r="32" spans="1:10" x14ac:dyDescent="0.2">
      <c r="A32" s="1" t="s">
        <v>76</v>
      </c>
      <c r="B32" s="9"/>
      <c r="C32" s="9"/>
      <c r="D32" s="9"/>
      <c r="E32" s="9"/>
      <c r="F32" s="9"/>
      <c r="G32" s="9"/>
      <c r="H32" s="9"/>
      <c r="I32" s="21">
        <v>17384.9825199037</v>
      </c>
      <c r="J32" s="21">
        <v>1.79404002000839E-2</v>
      </c>
    </row>
    <row r="33" spans="1:10" x14ac:dyDescent="0.2">
      <c r="A33" s="1" t="s">
        <v>62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1" t="s">
        <v>63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">
      <c r="A35" t="s">
        <v>110</v>
      </c>
      <c r="B35" t="s">
        <v>78</v>
      </c>
      <c r="C35" t="s">
        <v>79</v>
      </c>
      <c r="D35" t="s">
        <v>80</v>
      </c>
      <c r="E35" s="20">
        <v>4.5</v>
      </c>
      <c r="F35" s="20">
        <v>0.84</v>
      </c>
      <c r="G35" s="20">
        <v>-1.75</v>
      </c>
      <c r="H35" s="20">
        <v>92.163369191383694</v>
      </c>
      <c r="I35" s="20">
        <v>44186.870275856003</v>
      </c>
      <c r="J35" s="20">
        <v>4.5598558148129797E-2</v>
      </c>
    </row>
    <row r="36" spans="1:10" x14ac:dyDescent="0.2">
      <c r="A36" t="s">
        <v>111</v>
      </c>
      <c r="B36" t="s">
        <v>82</v>
      </c>
      <c r="C36" t="s">
        <v>79</v>
      </c>
      <c r="D36" t="s">
        <v>80</v>
      </c>
      <c r="E36" s="20">
        <v>4.5</v>
      </c>
      <c r="F36" s="20">
        <v>0.85</v>
      </c>
      <c r="G36" s="20">
        <v>-1.7</v>
      </c>
      <c r="H36" s="20">
        <v>92.184276066569595</v>
      </c>
      <c r="I36" s="20">
        <v>13240.461091544999</v>
      </c>
      <c r="J36" s="20">
        <v>1.36634690626812E-2</v>
      </c>
    </row>
    <row r="37" spans="1:10" x14ac:dyDescent="0.2">
      <c r="A37" t="s">
        <v>112</v>
      </c>
      <c r="B37" t="s">
        <v>84</v>
      </c>
      <c r="C37" t="s">
        <v>79</v>
      </c>
      <c r="D37" t="s">
        <v>80</v>
      </c>
      <c r="E37" s="20">
        <v>4.5</v>
      </c>
      <c r="F37" s="20">
        <v>0.84</v>
      </c>
      <c r="G37" s="20">
        <v>-1.6</v>
      </c>
      <c r="H37" s="20">
        <v>92.186667511031303</v>
      </c>
      <c r="I37" s="20">
        <v>12584.484405089999</v>
      </c>
      <c r="J37" s="20">
        <v>1.29865351478237E-2</v>
      </c>
    </row>
    <row r="38" spans="1:10" x14ac:dyDescent="0.2">
      <c r="A38" s="1" t="s">
        <v>85</v>
      </c>
      <c r="B38" s="9"/>
      <c r="C38" s="9"/>
      <c r="D38" s="9"/>
      <c r="E38" s="9"/>
      <c r="F38" s="9"/>
      <c r="G38" s="9"/>
      <c r="H38" s="9"/>
      <c r="I38" s="21">
        <v>70011.815772490998</v>
      </c>
      <c r="J38" s="21">
        <v>7.2248562358634694E-2</v>
      </c>
    </row>
    <row r="39" spans="1:10" ht="15.75" x14ac:dyDescent="0.25">
      <c r="A39" s="1" t="s">
        <v>62</v>
      </c>
      <c r="B39" s="9"/>
      <c r="C39" s="9"/>
      <c r="D39" s="9"/>
      <c r="E39" s="9"/>
      <c r="F39" s="9"/>
      <c r="G39" s="9"/>
      <c r="H39" s="9"/>
      <c r="I39" s="13"/>
      <c r="J39" s="12"/>
    </row>
    <row r="40" spans="1:10" x14ac:dyDescent="0.2">
      <c r="A40" s="1" t="s">
        <v>63</v>
      </c>
    </row>
    <row r="41" spans="1:10" x14ac:dyDescent="0.2">
      <c r="A41" t="s">
        <v>113</v>
      </c>
      <c r="B41" t="s">
        <v>87</v>
      </c>
      <c r="C41" t="s">
        <v>99</v>
      </c>
      <c r="D41" t="s">
        <v>99</v>
      </c>
      <c r="E41" s="20">
        <v>9.0439000000000007</v>
      </c>
      <c r="F41" s="20">
        <v>1.44</v>
      </c>
      <c r="G41" s="20">
        <v>1.05</v>
      </c>
      <c r="H41" s="20">
        <v>62.197685289964099</v>
      </c>
      <c r="I41" s="20">
        <v>45615.540500310002</v>
      </c>
      <c r="J41" s="20">
        <v>4.7072871714525601E-2</v>
      </c>
    </row>
    <row r="42" spans="1:10" x14ac:dyDescent="0.2">
      <c r="A42" s="1" t="s">
        <v>88</v>
      </c>
      <c r="I42" s="21">
        <v>45615.540500310002</v>
      </c>
      <c r="J42" s="21">
        <v>4.7072871714525601E-2</v>
      </c>
    </row>
    <row r="43" spans="1:10" x14ac:dyDescent="0.2">
      <c r="A43" s="1" t="s">
        <v>62</v>
      </c>
    </row>
    <row r="44" spans="1:10" x14ac:dyDescent="0.2">
      <c r="A44" s="1" t="s">
        <v>63</v>
      </c>
    </row>
    <row r="45" spans="1:10" x14ac:dyDescent="0.2">
      <c r="A45" t="s">
        <v>114</v>
      </c>
      <c r="B45" t="s">
        <v>90</v>
      </c>
      <c r="C45" t="s">
        <v>91</v>
      </c>
      <c r="D45" t="s">
        <v>80</v>
      </c>
      <c r="E45" s="20">
        <v>5.1764999999999999</v>
      </c>
      <c r="F45" s="20">
        <v>1.57</v>
      </c>
      <c r="G45" s="20">
        <v>-1.44</v>
      </c>
      <c r="H45" s="20">
        <v>142.97587362383999</v>
      </c>
      <c r="I45" s="20">
        <v>33179.435938189803</v>
      </c>
      <c r="J45" s="20">
        <v>3.4239456868172202E-2</v>
      </c>
    </row>
    <row r="46" spans="1:10" x14ac:dyDescent="0.2">
      <c r="A46" t="s">
        <v>115</v>
      </c>
      <c r="B46" t="s">
        <v>116</v>
      </c>
      <c r="C46" t="s">
        <v>91</v>
      </c>
      <c r="D46" t="s">
        <v>80</v>
      </c>
      <c r="E46" s="20">
        <v>5.1764999999999999</v>
      </c>
      <c r="F46" s="20">
        <v>1.57</v>
      </c>
      <c r="G46" s="20">
        <v>-1.44</v>
      </c>
      <c r="H46" s="20">
        <v>77.466158935849194</v>
      </c>
      <c r="I46" s="20">
        <v>77079.979435055997</v>
      </c>
      <c r="J46" s="20">
        <v>7.9542540632177805E-2</v>
      </c>
    </row>
    <row r="47" spans="1:10" x14ac:dyDescent="0.2">
      <c r="A47" s="1" t="s">
        <v>92</v>
      </c>
      <c r="I47" s="21">
        <v>110259.41537324581</v>
      </c>
      <c r="J47" s="21">
        <v>0.11378199750034999</v>
      </c>
    </row>
    <row r="48" spans="1:10" x14ac:dyDescent="0.2">
      <c r="A48" s="1" t="s">
        <v>62</v>
      </c>
    </row>
    <row r="49" spans="1:10" x14ac:dyDescent="0.2">
      <c r="A49" s="1" t="s">
        <v>63</v>
      </c>
    </row>
    <row r="50" spans="1:10" x14ac:dyDescent="0.2">
      <c r="A50" t="s">
        <v>117</v>
      </c>
      <c r="B50" t="s">
        <v>94</v>
      </c>
      <c r="C50" t="s">
        <v>99</v>
      </c>
      <c r="D50" t="s">
        <v>99</v>
      </c>
      <c r="E50" s="20">
        <v>4</v>
      </c>
      <c r="F50" s="20">
        <v>0.99</v>
      </c>
      <c r="G50" s="20">
        <v>-0.59</v>
      </c>
      <c r="H50" s="20">
        <v>70.254331630783994</v>
      </c>
      <c r="I50" s="20">
        <v>56904.601599157999</v>
      </c>
      <c r="J50" s="20">
        <v>5.8722597204019698E-2</v>
      </c>
    </row>
    <row r="51" spans="1:10" x14ac:dyDescent="0.2">
      <c r="A51" s="1" t="s">
        <v>118</v>
      </c>
      <c r="I51" s="21">
        <v>56904.601599157999</v>
      </c>
      <c r="J51" s="21">
        <v>5.8722597204019698E-2</v>
      </c>
    </row>
    <row r="52" spans="1:10" ht="15" x14ac:dyDescent="0.25">
      <c r="A52" s="19" t="s">
        <v>119</v>
      </c>
      <c r="I52" s="20">
        <v>629593.66</v>
      </c>
      <c r="J52" s="20">
        <v>0.65</v>
      </c>
    </row>
    <row r="59" spans="1:10" x14ac:dyDescent="0.2">
      <c r="I59" s="20"/>
      <c r="J59" s="20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admin</cp:lastModifiedBy>
  <dcterms:created xsi:type="dcterms:W3CDTF">2017-11-23T15:05:52Z</dcterms:created>
  <dcterms:modified xsi:type="dcterms:W3CDTF">2022-12-26T09:54:10Z</dcterms:modified>
</cp:coreProperties>
</file>