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00" windowHeight="1284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91029"/>
</workbook>
</file>

<file path=xl/calcChain.xml><?xml version="1.0" encoding="utf-8"?>
<calcChain xmlns="http://schemas.openxmlformats.org/spreadsheetml/2006/main">
  <c r="F21" i="9" l="1"/>
  <c r="H55" i="6"/>
  <c r="H54" i="6"/>
  <c r="H50" i="6"/>
  <c r="H47" i="6"/>
  <c r="H44" i="6"/>
  <c r="H35" i="6"/>
  <c r="H26" i="6"/>
  <c r="B21" i="9" l="1"/>
  <c r="C21" i="9" l="1"/>
  <c r="J45" i="4"/>
  <c r="I45" i="4"/>
</calcChain>
</file>

<file path=xl/sharedStrings.xml><?xml version="1.0" encoding="utf-8"?>
<sst xmlns="http://schemas.openxmlformats.org/spreadsheetml/2006/main" count="308" uniqueCount="128">
  <si>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</si>
  <si>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</si>
  <si>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</si>
  <si>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</si>
  <si>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</si>
  <si>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</si>
  <si>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</si>
  <si>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</si>
  <si>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</si>
  <si>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</si>
  <si>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</si>
  <si>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</si>
  <si>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</si>
  <si>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</si>
  <si>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</si>
  <si>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</si>
  <si>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</si>
  <si>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</si>
  <si>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</si>
  <si>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</si>
  <si>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</si>
  <si>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</si>
  <si>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</si>
  <si>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</si>
  <si>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</si>
  <si>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</si>
  <si>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</si>
  <si>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</si>
  <si>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</si>
  <si>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</si>
  <si>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</si>
  <si>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</si>
  <si>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</si>
  <si>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</si>
  <si>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</si>
  <si>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</si>
  <si>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30/12/2021 נספח 1 - צדדים קשורים- יתרות ועסקאות לשנה המסתיימת ביום</t>
  </si>
  <si>
    <t>קבוצה:  אלטשולר לעמיתי חבר (4229)</t>
  </si>
  <si>
    <t>אלטשולר שחם בית השקעות בע"מ</t>
  </si>
  <si>
    <t>סה''כ</t>
  </si>
  <si>
    <t>30/12/2021 נספח 4 - רכישת נייר ערך בהנפקות באמצעות חתם קשור או באמצעות צד קשור ששיווק את ההנפקה לשנה המסתיימת ביום</t>
  </si>
  <si>
    <t>סה''כ רכישות</t>
  </si>
  <si>
    <t>30/12/2021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</si>
  <si>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סה''כ היקף עסקאות מול כל הצדדים הקשורים</t>
  </si>
  <si>
    <t>30/12/2021 נספח 3ב - עסקאות שבוצעו לצורך השקעה בנכסים לא סחירים של צד קשור לשנה המסתיימת ביום</t>
  </si>
  <si>
    <t>ניירות ערך לא סחירים</t>
  </si>
  <si>
    <t>אג"ח קונצרני</t>
  </si>
  <si>
    <t>אלטשולר אג"ח א</t>
  </si>
  <si>
    <t>1139336</t>
  </si>
  <si>
    <t>17/10/21 00:00:00</t>
  </si>
  <si>
    <t>A2.il</t>
  </si>
  <si>
    <t>4</t>
  </si>
  <si>
    <t>הלוואות</t>
  </si>
  <si>
    <t>בישראל</t>
  </si>
  <si>
    <t>A1.il</t>
  </si>
  <si>
    <t>פסגות שקלי עוגן 5</t>
  </si>
  <si>
    <t>800075137</t>
  </si>
  <si>
    <t>30/09/21 00:00:00</t>
  </si>
  <si>
    <t>פסגות צמוד משתנה עוגן</t>
  </si>
  <si>
    <t>800075145</t>
  </si>
  <si>
    <t>פסגות שקל קבוע</t>
  </si>
  <si>
    <t>800075152</t>
  </si>
  <si>
    <t>פסגות פריים</t>
  </si>
  <si>
    <t>800075160</t>
  </si>
  <si>
    <t>פסגות צמוד קבוע עוגן 5</t>
  </si>
  <si>
    <t>800075178</t>
  </si>
  <si>
    <t>מימון ישיר תיק הלוואות לרכישת רכבים</t>
  </si>
  <si>
    <t>800077505</t>
  </si>
  <si>
    <t>800076234</t>
  </si>
  <si>
    <t>800076366</t>
  </si>
  <si>
    <t>800076515</t>
  </si>
  <si>
    <t>800076572</t>
  </si>
  <si>
    <t>800076804</t>
  </si>
  <si>
    <t>800077026</t>
  </si>
  <si>
    <t>800077141</t>
  </si>
  <si>
    <t>800077273</t>
  </si>
  <si>
    <t>800077497</t>
  </si>
  <si>
    <t>800081333</t>
  </si>
  <si>
    <t>שכון ובינוי אנרגיה מתחדשת</t>
  </si>
  <si>
    <t>800075509</t>
  </si>
  <si>
    <t>סה''כ היקף עסקאות של כל הצדדים הקשורים</t>
  </si>
  <si>
    <t>30/12/2021 נספח 3א - צדדים קשורים - עסקאות שבוצעו בבורסה, בבורסת חוץ או שוק מוסדר לרכישת או מכירת ני''ע סחירים של צד קשור לשנה המסתיימת ביום</t>
  </si>
  <si>
    <t>סה''כ היקף עסקאות לצורך רכישה או מכירה של כל הצדדים הקשורים</t>
  </si>
  <si>
    <t>30/12/2021 נספח 2 - צדדים קשורים - יתרות השקעה לשנה המסתיים ביום</t>
  </si>
  <si>
    <t>0</t>
  </si>
  <si>
    <t>אלטשולר אג"ח א*</t>
  </si>
  <si>
    <t>פסגות שקלי עוגן 5*</t>
  </si>
  <si>
    <t>פסגות צמוד משתנה עוגן*</t>
  </si>
  <si>
    <t>פסגות שקל קבוע*</t>
  </si>
  <si>
    <t>פסגות פריים*</t>
  </si>
  <si>
    <t>פסגות צמוד קבוע עוגן 5*</t>
  </si>
  <si>
    <t>מימון ישיר תיק הלוואות לרכישת רכבים*</t>
  </si>
  <si>
    <t>בר אילן משיכה 1*</t>
  </si>
  <si>
    <t>בר אילן משיכה 2*</t>
  </si>
  <si>
    <t>בר אילן משיכה 3*</t>
  </si>
  <si>
    <t>בר אילן משיכה 4*</t>
  </si>
  <si>
    <t>בר אילן משיכה 5*</t>
  </si>
  <si>
    <t>מעונות בר אילן משיכה 6*</t>
  </si>
  <si>
    <t>בר אילן משיכה 7*</t>
  </si>
  <si>
    <t>בר אילן משיכה 8*</t>
  </si>
  <si>
    <t>בר אילן משיכה 9*</t>
  </si>
  <si>
    <t>מעונות בר אילן משיכה 10*</t>
  </si>
  <si>
    <t>שכון ובינוי אנרגיה מתחדשת*</t>
  </si>
  <si>
    <t>סה''כ השקעה בכל הצדדים הקשורים</t>
  </si>
  <si>
    <t xml:space="preserve"> פסגות NEXT גמל להשקעה</t>
  </si>
  <si>
    <t xml:space="preserve"> פסגות פנסיה מקיפה לבני 50 ומטה</t>
  </si>
  <si>
    <t xml:space="preserve"> פסגות פנסיה מקיפה לבני 50 עד 60</t>
  </si>
  <si>
    <t xml:space="preserve"> פסגות פנסיה מקיפה לבני 60 ומעלה</t>
  </si>
  <si>
    <t xml:space="preserve"> מלם ח.לכל ילד-סיכון מועט</t>
  </si>
  <si>
    <t xml:space="preserve"> אלטשולר שחם בית השקעות בע"מ</t>
  </si>
  <si>
    <t xml:space="preserve"> בנק מזרחי טפחות בע"מ</t>
  </si>
  <si>
    <t xml:space="preserve"> מימון ישיר תיק הלוואות לרכישת רכבים*</t>
  </si>
  <si>
    <t xml:space="preserve"> קמפוס אלקטרה בע"מ</t>
  </si>
  <si>
    <t>סה''כ  שיכון ובינוי נדל"ן בע"מ ( פרטית )</t>
  </si>
  <si>
    <t>* מסלול זה לא קיים נכון ל31/12/2021  באלטשולר שחם גמל ופנסיה בע"מ</t>
  </si>
  <si>
    <t xml:space="preserve"> פסגות פנסיה מקיפה לבני 50 ומטה*</t>
  </si>
  <si>
    <t xml:space="preserve"> פסגות פנסיה מקיפה לבני 50 עד 60*</t>
  </si>
  <si>
    <t xml:space="preserve"> פסגות פנסיה מקיפה לבני 60 ומעלה*</t>
  </si>
  <si>
    <t xml:space="preserve"> מלם ח.לכל ילד-סיכון מועט*</t>
  </si>
  <si>
    <t xml:space="preserve"> פסגות NEXT גמל להשקעה*</t>
  </si>
  <si>
    <t>סה''כ היקף עסקאות של פסגות NEXT גמל להשקעה</t>
  </si>
  <si>
    <t>סה''כ היקף עסקאות של פסגות פנסיה מקיפה לבני 50 ומטה</t>
  </si>
  <si>
    <t>סה''כ היקף עסקאות של פסגות פנסיה מקיפה לבני 50 עד 60</t>
  </si>
  <si>
    <t>סה''כ היקף עסקאות של פסגות פנסיה מקיפה לבני 60 ומעלה</t>
  </si>
  <si>
    <t>פסגות פיצויים כללי</t>
  </si>
  <si>
    <t>סה''כ היקף עסקאות של פסגות פיצויים כללי</t>
  </si>
  <si>
    <t>סה''כ היקף עסקאות של מלם ח.לכל ילד-סיכון מועט</t>
  </si>
  <si>
    <t>פסגות פיצויים כללי*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</si>
</sst>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0" fontId="0" fillId="0" borderId="0" xfId="0" applyAlignment="1">
      <alignment readingOrder="2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rightToLeft="1" tabSelected="1" workbookViewId="0">
      <selection activeCell="D31" sqref="D31"/>
    </sheetView>
  </sheetViews>
  <sheetFormatPr defaultRowHeight="12.75" x14ac:dyDescent="0.2"/>
  <cols>
    <col min="1" max="1" width="56" bestFit="1" customWidth="1"/>
    <col min="2" max="4" width="9.28515625" bestFit="1" customWidth="1"/>
    <col min="5" max="5" width="9.7109375" bestFit="1" customWidth="1"/>
    <col min="6" max="10" width="9.28515625" bestFit="1" customWidth="1"/>
  </cols>
  <sheetData>
    <row r="1" spans="1:12" ht="15" x14ac:dyDescent="0.25">
      <c r="A1" s="24" t="s">
        <v>36</v>
      </c>
      <c r="B1" s="25"/>
      <c r="C1" s="25"/>
      <c r="D1" s="25"/>
      <c r="E1" s="25"/>
      <c r="F1" s="25"/>
      <c r="G1" s="25"/>
      <c r="H1" s="25"/>
      <c r="I1" s="25"/>
      <c r="J1" s="25"/>
      <c r="K1" s="13"/>
      <c r="L1" s="13"/>
    </row>
    <row r="2" spans="1:12" ht="15" x14ac:dyDescent="0.25">
      <c r="A2" s="24" t="s">
        <v>37</v>
      </c>
      <c r="B2" s="25"/>
      <c r="C2" s="25"/>
      <c r="D2" s="25"/>
      <c r="E2" s="25"/>
      <c r="F2" s="25"/>
      <c r="G2" s="25"/>
      <c r="H2" s="25"/>
      <c r="I2" s="25"/>
      <c r="J2" s="25"/>
    </row>
    <row r="3" spans="1:12" x14ac:dyDescent="0.2">
      <c r="A3" s="26"/>
      <c r="B3" s="26"/>
      <c r="C3" s="26"/>
      <c r="D3" s="26"/>
      <c r="E3" s="26"/>
      <c r="F3" s="26"/>
      <c r="G3" s="26"/>
      <c r="H3" s="26"/>
      <c r="I3" s="26"/>
      <c r="J3" s="26"/>
    </row>
    <row r="9" spans="1:12" x14ac:dyDescent="0.2">
      <c r="A9" s="2"/>
      <c r="B9" s="2"/>
      <c r="C9" s="2"/>
      <c r="D9" s="22" t="s">
        <v>25</v>
      </c>
      <c r="E9" s="22"/>
      <c r="F9" s="22"/>
      <c r="G9" s="22"/>
      <c r="H9" s="22"/>
      <c r="I9" s="22"/>
      <c r="J9" s="2"/>
      <c r="K9" s="2"/>
    </row>
    <row r="10" spans="1:12" ht="82.35" customHeight="1" x14ac:dyDescent="0.2">
      <c r="A10" s="3" t="s">
        <v>21</v>
      </c>
      <c r="B10" s="3" t="s">
        <v>22</v>
      </c>
      <c r="C10" s="3" t="s">
        <v>23</v>
      </c>
      <c r="D10" s="23" t="s">
        <v>26</v>
      </c>
      <c r="E10" s="22"/>
      <c r="F10" s="23" t="s">
        <v>30</v>
      </c>
      <c r="G10" s="22"/>
      <c r="H10" s="23" t="s">
        <v>32</v>
      </c>
      <c r="I10" s="22"/>
      <c r="J10" s="23" t="s">
        <v>34</v>
      </c>
      <c r="K10" s="22"/>
    </row>
    <row r="11" spans="1:12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2" x14ac:dyDescent="0.2">
      <c r="A12" s="2"/>
      <c r="B12" s="2"/>
      <c r="C12" s="2"/>
      <c r="D12" s="22" t="s">
        <v>10</v>
      </c>
      <c r="E12" s="22"/>
      <c r="F12" s="22" t="s">
        <v>10</v>
      </c>
      <c r="G12" s="22"/>
      <c r="H12" s="22" t="s">
        <v>10</v>
      </c>
      <c r="I12" s="22"/>
      <c r="J12" s="22" t="s">
        <v>10</v>
      </c>
      <c r="K12" s="22"/>
    </row>
    <row r="13" spans="1:12" x14ac:dyDescent="0.2">
      <c r="A13" s="2"/>
      <c r="B13" s="22" t="s">
        <v>24</v>
      </c>
      <c r="C13" s="22"/>
      <c r="D13" s="22" t="s">
        <v>29</v>
      </c>
      <c r="E13" s="22"/>
      <c r="F13" s="22" t="s">
        <v>31</v>
      </c>
      <c r="G13" s="22"/>
      <c r="H13" s="22" t="s">
        <v>33</v>
      </c>
      <c r="I13" s="22"/>
      <c r="J13" s="22" t="s">
        <v>35</v>
      </c>
      <c r="K13" s="22"/>
    </row>
    <row r="14" spans="1:12" x14ac:dyDescent="0.2">
      <c r="A14" t="s">
        <v>38</v>
      </c>
      <c r="B14" s="19">
        <v>125.0959424</v>
      </c>
      <c r="C14" s="19">
        <v>1.6215857982310702E-2</v>
      </c>
    </row>
    <row r="15" spans="1:12" x14ac:dyDescent="0.2">
      <c r="A15" t="s">
        <v>119</v>
      </c>
      <c r="B15" s="19">
        <v>0</v>
      </c>
      <c r="C15" s="19"/>
      <c r="F15" s="19">
        <v>31.68</v>
      </c>
    </row>
    <row r="16" spans="1:12" x14ac:dyDescent="0.2">
      <c r="A16" t="s">
        <v>115</v>
      </c>
      <c r="B16" s="19">
        <v>0</v>
      </c>
      <c r="C16" s="19"/>
      <c r="F16" s="19">
        <v>226.52</v>
      </c>
    </row>
    <row r="17" spans="1:10" x14ac:dyDescent="0.2">
      <c r="A17" t="s">
        <v>116</v>
      </c>
      <c r="B17" s="19">
        <v>0</v>
      </c>
      <c r="C17" s="19"/>
      <c r="F17" s="19">
        <v>20.3</v>
      </c>
    </row>
    <row r="18" spans="1:10" x14ac:dyDescent="0.2">
      <c r="A18" t="s">
        <v>117</v>
      </c>
      <c r="B18" s="19">
        <v>0</v>
      </c>
      <c r="C18" s="19"/>
      <c r="F18" s="19">
        <v>3.32</v>
      </c>
    </row>
    <row r="19" spans="1:10" x14ac:dyDescent="0.2">
      <c r="A19" t="s">
        <v>127</v>
      </c>
      <c r="B19" s="19">
        <v>0</v>
      </c>
      <c r="C19" s="19"/>
      <c r="F19" s="19">
        <v>23.02</v>
      </c>
    </row>
    <row r="20" spans="1:10" x14ac:dyDescent="0.2">
      <c r="A20" t="s">
        <v>118</v>
      </c>
      <c r="B20" s="19">
        <v>0</v>
      </c>
      <c r="F20">
        <v>9.86</v>
      </c>
    </row>
    <row r="21" spans="1:10" ht="15" x14ac:dyDescent="0.25">
      <c r="A21" s="18" t="s">
        <v>39</v>
      </c>
      <c r="B21" s="19">
        <f>SUM(B14:B20)</f>
        <v>125.0959424</v>
      </c>
      <c r="C21" s="19">
        <f>SUM(C14:C14)</f>
        <v>1.6215857982310702E-2</v>
      </c>
      <c r="D21" s="19">
        <v>0</v>
      </c>
      <c r="E21" s="19">
        <v>0</v>
      </c>
      <c r="F21" s="19">
        <f>SUM(F15:F20)</f>
        <v>314.7</v>
      </c>
      <c r="G21" s="19">
        <v>0</v>
      </c>
      <c r="H21" s="19">
        <v>0</v>
      </c>
      <c r="I21" s="19">
        <v>0</v>
      </c>
      <c r="J21" s="19">
        <v>0</v>
      </c>
    </row>
    <row r="23" spans="1:10" x14ac:dyDescent="0.2">
      <c r="A23" s="21" t="s">
        <v>114</v>
      </c>
    </row>
  </sheetData>
  <mergeCells count="17">
    <mergeCell ref="A2:J2"/>
    <mergeCell ref="A3:J3"/>
    <mergeCell ref="A1:J1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workbookViewId="0">
      <selection activeCell="A2" sqref="A2:I2"/>
    </sheetView>
  </sheetViews>
  <sheetFormatPr defaultRowHeight="12.75" x14ac:dyDescent="0.2"/>
  <cols>
    <col min="1" max="1" width="30.7109375" customWidth="1"/>
    <col min="9" max="9" width="27.5703125" customWidth="1"/>
  </cols>
  <sheetData>
    <row r="1" spans="1:9" ht="15" x14ac:dyDescent="0.25">
      <c r="A1" s="24" t="s">
        <v>40</v>
      </c>
      <c r="B1" s="25"/>
      <c r="C1" s="25"/>
      <c r="D1" s="25"/>
      <c r="E1" s="25"/>
      <c r="F1" s="25"/>
      <c r="G1" s="25"/>
      <c r="H1" s="25"/>
      <c r="I1" s="25"/>
    </row>
    <row r="2" spans="1:9" ht="15" x14ac:dyDescent="0.25">
      <c r="A2" s="24" t="s">
        <v>37</v>
      </c>
      <c r="B2" s="25"/>
      <c r="C2" s="25"/>
      <c r="D2" s="25"/>
      <c r="E2" s="25"/>
      <c r="F2" s="25"/>
      <c r="G2" s="25"/>
      <c r="H2" s="25"/>
      <c r="I2" s="25"/>
    </row>
    <row r="3" spans="1:9" x14ac:dyDescent="0.2">
      <c r="A3" s="26"/>
      <c r="B3" s="26"/>
      <c r="C3" s="26"/>
      <c r="D3" s="26"/>
      <c r="E3" s="26"/>
      <c r="F3" s="26"/>
      <c r="G3" s="26"/>
      <c r="H3" s="26"/>
      <c r="I3" s="26"/>
    </row>
    <row r="4" spans="1:9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x14ac:dyDescent="0.2">
      <c r="A5" s="14"/>
      <c r="B5" s="14"/>
      <c r="C5" s="14"/>
      <c r="D5" s="14"/>
      <c r="E5" s="14"/>
      <c r="F5" s="14"/>
      <c r="G5" s="14"/>
      <c r="H5" s="14"/>
      <c r="I5" s="14"/>
    </row>
    <row r="6" spans="1:9" x14ac:dyDescent="0.2">
      <c r="A6" s="14"/>
      <c r="B6" s="14"/>
      <c r="C6" s="14"/>
      <c r="D6" s="14"/>
      <c r="E6" s="14"/>
      <c r="F6" s="14"/>
      <c r="G6" s="14"/>
      <c r="H6" s="14"/>
      <c r="I6" s="14"/>
    </row>
    <row r="10" spans="1:9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9" x14ac:dyDescent="0.2">
      <c r="A11" s="2"/>
      <c r="B11" s="2"/>
      <c r="C11" s="2"/>
      <c r="D11" s="2" t="s">
        <v>4</v>
      </c>
      <c r="E11" s="2" t="s">
        <v>10</v>
      </c>
      <c r="F11" s="2"/>
    </row>
    <row r="12" spans="1:9" ht="15.75" x14ac:dyDescent="0.25">
      <c r="A12" s="4"/>
      <c r="E12" s="4"/>
    </row>
    <row r="13" spans="1:9" ht="15" x14ac:dyDescent="0.25">
      <c r="A13" s="18" t="s">
        <v>41</v>
      </c>
      <c r="E13" s="19">
        <v>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rightToLeft="1" workbookViewId="0">
      <selection activeCell="C33" sqref="C33"/>
    </sheetView>
  </sheetViews>
  <sheetFormatPr defaultRowHeight="12.75" x14ac:dyDescent="0.2"/>
  <cols>
    <col min="1" max="1" width="30.7109375" customWidth="1"/>
    <col min="14" max="14" width="7.7109375" customWidth="1"/>
  </cols>
  <sheetData>
    <row r="1" spans="1:15" ht="13.5" customHeight="1" x14ac:dyDescent="0.25">
      <c r="A1" s="24" t="s">
        <v>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5" x14ac:dyDescent="0.25">
      <c r="A2" s="24" t="s">
        <v>37</v>
      </c>
      <c r="B2" s="27"/>
      <c r="C2" s="27"/>
      <c r="D2" s="27"/>
      <c r="E2" s="27"/>
      <c r="F2" s="27"/>
      <c r="G2" s="27"/>
      <c r="H2" s="15"/>
      <c r="I2" s="15"/>
    </row>
    <row r="3" spans="1:15" x14ac:dyDescent="0.2">
      <c r="A3" s="26"/>
      <c r="B3" s="26"/>
      <c r="C3" s="26"/>
      <c r="D3" s="26"/>
      <c r="E3" s="26"/>
      <c r="F3" s="26"/>
      <c r="G3" s="26"/>
    </row>
    <row r="10" spans="1:15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5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5" ht="15.75" x14ac:dyDescent="0.25">
      <c r="A12" s="11"/>
      <c r="B12" s="8"/>
      <c r="C12" s="8"/>
      <c r="D12" s="8"/>
      <c r="E12" s="8"/>
      <c r="F12" s="8"/>
      <c r="G12" s="11"/>
      <c r="H12" s="8"/>
      <c r="I12" s="8"/>
      <c r="J12" s="8"/>
      <c r="K12" s="8"/>
      <c r="L12" s="8"/>
    </row>
    <row r="13" spans="1:15" ht="15" x14ac:dyDescent="0.25">
      <c r="A13" s="18" t="s">
        <v>43</v>
      </c>
      <c r="G13" s="19">
        <v>0</v>
      </c>
    </row>
  </sheetData>
  <mergeCells count="3">
    <mergeCell ref="A2:G2"/>
    <mergeCell ref="A3:G3"/>
    <mergeCell ref="A1: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rightToLeft="1" topLeftCell="A19" workbookViewId="0">
      <selection activeCell="H54" sqref="H54"/>
    </sheetView>
  </sheetViews>
  <sheetFormatPr defaultRowHeight="12.75" x14ac:dyDescent="0.2"/>
  <cols>
    <col min="1" max="1" width="42.140625" bestFit="1" customWidth="1"/>
    <col min="2" max="7" width="10.7109375" customWidth="1"/>
    <col min="8" max="8" width="14.85546875" customWidth="1"/>
  </cols>
  <sheetData>
    <row r="1" spans="1:10" ht="15" x14ac:dyDescent="0.25">
      <c r="A1" s="24" t="s">
        <v>44</v>
      </c>
      <c r="B1" s="25"/>
      <c r="C1" s="25"/>
      <c r="D1" s="25"/>
      <c r="E1" s="25"/>
      <c r="F1" s="25"/>
      <c r="G1" s="25"/>
      <c r="H1" s="25"/>
    </row>
    <row r="2" spans="1:10" ht="15" x14ac:dyDescent="0.25">
      <c r="A2" s="24" t="s">
        <v>37</v>
      </c>
      <c r="B2" s="25"/>
      <c r="C2" s="25"/>
      <c r="D2" s="25"/>
      <c r="E2" s="25"/>
      <c r="F2" s="25"/>
      <c r="G2" s="25"/>
      <c r="H2" s="25"/>
    </row>
    <row r="3" spans="1:10" x14ac:dyDescent="0.2">
      <c r="A3" s="26"/>
      <c r="B3" s="26"/>
      <c r="C3" s="26"/>
      <c r="D3" s="26"/>
      <c r="E3" s="26"/>
      <c r="F3" s="26"/>
      <c r="G3" s="26"/>
      <c r="H3" s="26"/>
    </row>
    <row r="10" spans="1:10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10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" t="s">
        <v>109</v>
      </c>
      <c r="B12" s="8"/>
      <c r="C12" s="8"/>
      <c r="D12" s="8"/>
      <c r="E12" s="8"/>
      <c r="F12" s="8"/>
      <c r="G12" s="8"/>
      <c r="H12" s="11"/>
      <c r="I12" s="8"/>
      <c r="J12" s="8"/>
    </row>
    <row r="13" spans="1:10" x14ac:dyDescent="0.2">
      <c r="A13" s="1" t="s">
        <v>45</v>
      </c>
    </row>
    <row r="14" spans="1:10" ht="15" customHeight="1" x14ac:dyDescent="0.2">
      <c r="A14" s="1" t="s">
        <v>46</v>
      </c>
    </row>
    <row r="15" spans="1:10" x14ac:dyDescent="0.2">
      <c r="A15" t="s">
        <v>47</v>
      </c>
      <c r="B15" t="s">
        <v>48</v>
      </c>
      <c r="C15" t="s">
        <v>49</v>
      </c>
      <c r="D15" t="s">
        <v>50</v>
      </c>
      <c r="E15" t="s">
        <v>51</v>
      </c>
      <c r="G15" s="19">
        <v>-8.4681398601398603E-2</v>
      </c>
      <c r="H15" s="19">
        <v>-63.656170000000003</v>
      </c>
    </row>
    <row r="16" spans="1:10" x14ac:dyDescent="0.2">
      <c r="A16" s="1" t="s">
        <v>104</v>
      </c>
    </row>
    <row r="17" spans="1:8" x14ac:dyDescent="0.2">
      <c r="A17" s="1" t="s">
        <v>52</v>
      </c>
    </row>
    <row r="18" spans="1:8" x14ac:dyDescent="0.2">
      <c r="A18" s="1" t="s">
        <v>53</v>
      </c>
    </row>
    <row r="19" spans="1:8" x14ac:dyDescent="0.2">
      <c r="A19" t="s">
        <v>55</v>
      </c>
      <c r="B19" t="s">
        <v>56</v>
      </c>
      <c r="C19" t="s">
        <v>57</v>
      </c>
      <c r="D19" t="s">
        <v>54</v>
      </c>
      <c r="E19" t="s">
        <v>51</v>
      </c>
      <c r="G19" s="19">
        <v>3.013046666467193E-2</v>
      </c>
      <c r="H19" s="19">
        <v>0.64</v>
      </c>
    </row>
    <row r="20" spans="1:8" x14ac:dyDescent="0.2">
      <c r="A20" t="s">
        <v>58</v>
      </c>
      <c r="B20" t="s">
        <v>59</v>
      </c>
      <c r="C20" t="s">
        <v>57</v>
      </c>
      <c r="D20" t="s">
        <v>54</v>
      </c>
      <c r="E20" t="s">
        <v>51</v>
      </c>
      <c r="G20" s="19">
        <v>3.0225567905749637E-2</v>
      </c>
      <c r="H20" s="19">
        <v>1.34</v>
      </c>
    </row>
    <row r="21" spans="1:8" x14ac:dyDescent="0.2">
      <c r="A21" t="s">
        <v>60</v>
      </c>
      <c r="B21" t="s">
        <v>61</v>
      </c>
      <c r="C21" t="s">
        <v>57</v>
      </c>
      <c r="D21" t="s">
        <v>54</v>
      </c>
      <c r="E21" t="s">
        <v>51</v>
      </c>
      <c r="G21" s="19">
        <v>3.0131633459142458E-2</v>
      </c>
      <c r="H21" s="19">
        <v>3.19</v>
      </c>
    </row>
    <row r="22" spans="1:8" x14ac:dyDescent="0.2">
      <c r="A22" t="s">
        <v>62</v>
      </c>
      <c r="B22" t="s">
        <v>63</v>
      </c>
      <c r="C22" t="s">
        <v>57</v>
      </c>
      <c r="D22" t="s">
        <v>54</v>
      </c>
      <c r="E22" t="s">
        <v>51</v>
      </c>
      <c r="G22" s="19">
        <v>3.0146858310731016E-2</v>
      </c>
      <c r="H22" s="19">
        <v>2.17</v>
      </c>
    </row>
    <row r="23" spans="1:8" x14ac:dyDescent="0.2">
      <c r="A23" t="s">
        <v>64</v>
      </c>
      <c r="B23" t="s">
        <v>65</v>
      </c>
      <c r="C23" t="s">
        <v>57</v>
      </c>
      <c r="D23" t="s">
        <v>54</v>
      </c>
      <c r="E23" t="s">
        <v>51</v>
      </c>
      <c r="G23" s="19">
        <v>2.9406164792504706E-2</v>
      </c>
      <c r="H23" s="19">
        <v>1.06</v>
      </c>
    </row>
    <row r="24" spans="1:8" x14ac:dyDescent="0.2">
      <c r="A24" t="s">
        <v>66</v>
      </c>
      <c r="B24" t="s">
        <v>67</v>
      </c>
      <c r="C24" t="s">
        <v>57</v>
      </c>
      <c r="G24" s="19">
        <v>8.4565710283932116E-2</v>
      </c>
      <c r="H24" s="19">
        <v>15.62</v>
      </c>
    </row>
    <row r="25" spans="1:8" x14ac:dyDescent="0.2">
      <c r="A25" t="s">
        <v>78</v>
      </c>
      <c r="B25" t="s">
        <v>79</v>
      </c>
      <c r="C25" t="s">
        <v>57</v>
      </c>
      <c r="G25" s="19">
        <v>5.0728438921092786E-2</v>
      </c>
      <c r="H25" s="19">
        <v>7.66</v>
      </c>
    </row>
    <row r="26" spans="1:8" x14ac:dyDescent="0.2">
      <c r="A26" s="1" t="s">
        <v>120</v>
      </c>
      <c r="G26" s="19"/>
      <c r="H26" s="19">
        <f>SUM(H19:H25)</f>
        <v>31.68</v>
      </c>
    </row>
    <row r="27" spans="1:8" x14ac:dyDescent="0.2">
      <c r="A27" s="1" t="s">
        <v>105</v>
      </c>
    </row>
    <row r="28" spans="1:8" x14ac:dyDescent="0.2">
      <c r="A28" t="s">
        <v>55</v>
      </c>
      <c r="B28" t="s">
        <v>56</v>
      </c>
      <c r="C28" t="s">
        <v>57</v>
      </c>
      <c r="D28" t="s">
        <v>54</v>
      </c>
      <c r="E28" t="s">
        <v>51</v>
      </c>
      <c r="G28" s="19">
        <v>3.013046666467193E-2</v>
      </c>
      <c r="H28" s="19">
        <v>11.26</v>
      </c>
    </row>
    <row r="29" spans="1:8" x14ac:dyDescent="0.2">
      <c r="A29" t="s">
        <v>58</v>
      </c>
      <c r="B29" t="s">
        <v>59</v>
      </c>
      <c r="C29" t="s">
        <v>57</v>
      </c>
      <c r="D29" t="s">
        <v>54</v>
      </c>
      <c r="E29" t="s">
        <v>51</v>
      </c>
      <c r="G29" s="19">
        <v>3.0225567905749637E-2</v>
      </c>
      <c r="H29" s="19">
        <v>23.57</v>
      </c>
    </row>
    <row r="30" spans="1:8" x14ac:dyDescent="0.2">
      <c r="A30" t="s">
        <v>60</v>
      </c>
      <c r="B30" t="s">
        <v>61</v>
      </c>
      <c r="C30" t="s">
        <v>57</v>
      </c>
      <c r="D30" t="s">
        <v>54</v>
      </c>
      <c r="E30" t="s">
        <v>51</v>
      </c>
      <c r="G30" s="19">
        <v>3.0131633459142458E-2</v>
      </c>
      <c r="H30" s="19">
        <v>55.88</v>
      </c>
    </row>
    <row r="31" spans="1:8" x14ac:dyDescent="0.2">
      <c r="A31" t="s">
        <v>62</v>
      </c>
      <c r="B31" t="s">
        <v>63</v>
      </c>
      <c r="C31" t="s">
        <v>57</v>
      </c>
      <c r="D31" t="s">
        <v>54</v>
      </c>
      <c r="E31" t="s">
        <v>51</v>
      </c>
      <c r="G31" s="19">
        <v>3.0146858310731016E-2</v>
      </c>
      <c r="H31" s="19">
        <v>38.17</v>
      </c>
    </row>
    <row r="32" spans="1:8" x14ac:dyDescent="0.2">
      <c r="A32" t="s">
        <v>64</v>
      </c>
      <c r="B32" t="s">
        <v>65</v>
      </c>
      <c r="C32" t="s">
        <v>57</v>
      </c>
      <c r="D32" t="s">
        <v>54</v>
      </c>
      <c r="E32" t="s">
        <v>51</v>
      </c>
      <c r="G32" s="19">
        <v>2.9406164792504706E-2</v>
      </c>
      <c r="H32" s="19">
        <v>18.36</v>
      </c>
    </row>
    <row r="33" spans="1:8" x14ac:dyDescent="0.2">
      <c r="A33" t="s">
        <v>66</v>
      </c>
      <c r="B33" t="s">
        <v>67</v>
      </c>
      <c r="C33" t="s">
        <v>57</v>
      </c>
      <c r="G33" s="19">
        <v>8.4565710283932116E-2</v>
      </c>
      <c r="H33" s="19">
        <v>34.049999999999997</v>
      </c>
    </row>
    <row r="34" spans="1:8" x14ac:dyDescent="0.2">
      <c r="A34" t="s">
        <v>78</v>
      </c>
      <c r="B34" t="s">
        <v>79</v>
      </c>
      <c r="C34" t="s">
        <v>57</v>
      </c>
      <c r="G34" s="19">
        <v>5.0728438921092786E-2</v>
      </c>
      <c r="H34" s="19">
        <v>45.23</v>
      </c>
    </row>
    <row r="35" spans="1:8" x14ac:dyDescent="0.2">
      <c r="A35" s="1" t="s">
        <v>121</v>
      </c>
      <c r="G35" s="19"/>
      <c r="H35" s="19">
        <f>SUM(H28:H34)</f>
        <v>226.52</v>
      </c>
    </row>
    <row r="36" spans="1:8" x14ac:dyDescent="0.2">
      <c r="A36" s="1" t="s">
        <v>106</v>
      </c>
    </row>
    <row r="37" spans="1:8" x14ac:dyDescent="0.2">
      <c r="A37" t="s">
        <v>55</v>
      </c>
      <c r="B37" t="s">
        <v>56</v>
      </c>
      <c r="C37" t="s">
        <v>57</v>
      </c>
      <c r="D37" t="s">
        <v>54</v>
      </c>
      <c r="E37" t="s">
        <v>51</v>
      </c>
      <c r="G37" s="19">
        <v>3.013046666467193E-2</v>
      </c>
      <c r="H37" s="19">
        <v>0.82</v>
      </c>
    </row>
    <row r="38" spans="1:8" x14ac:dyDescent="0.2">
      <c r="A38" t="s">
        <v>58</v>
      </c>
      <c r="B38" t="s">
        <v>59</v>
      </c>
      <c r="C38" t="s">
        <v>57</v>
      </c>
      <c r="D38" t="s">
        <v>54</v>
      </c>
      <c r="E38" t="s">
        <v>51</v>
      </c>
      <c r="G38" s="19">
        <v>3.0225567905749637E-2</v>
      </c>
      <c r="H38" s="19">
        <v>1.72</v>
      </c>
    </row>
    <row r="39" spans="1:8" x14ac:dyDescent="0.2">
      <c r="A39" t="s">
        <v>60</v>
      </c>
      <c r="B39" t="s">
        <v>61</v>
      </c>
      <c r="C39" t="s">
        <v>57</v>
      </c>
      <c r="D39" t="s">
        <v>54</v>
      </c>
      <c r="E39" t="s">
        <v>51</v>
      </c>
      <c r="G39" s="19">
        <v>3.0131633459142458E-2</v>
      </c>
      <c r="H39" s="19">
        <v>4.08</v>
      </c>
    </row>
    <row r="40" spans="1:8" x14ac:dyDescent="0.2">
      <c r="A40" t="s">
        <v>62</v>
      </c>
      <c r="B40" t="s">
        <v>63</v>
      </c>
      <c r="C40" t="s">
        <v>57</v>
      </c>
      <c r="D40" t="s">
        <v>54</v>
      </c>
      <c r="E40" t="s">
        <v>51</v>
      </c>
      <c r="G40" s="19">
        <v>3.0146858310731016E-2</v>
      </c>
      <c r="H40" s="19">
        <v>2.79</v>
      </c>
    </row>
    <row r="41" spans="1:8" x14ac:dyDescent="0.2">
      <c r="A41" t="s">
        <v>64</v>
      </c>
      <c r="B41" t="s">
        <v>65</v>
      </c>
      <c r="C41" t="s">
        <v>57</v>
      </c>
      <c r="D41" t="s">
        <v>54</v>
      </c>
      <c r="E41" t="s">
        <v>51</v>
      </c>
      <c r="G41" s="19">
        <v>2.9406164792504706E-2</v>
      </c>
      <c r="H41" s="19">
        <v>1.34</v>
      </c>
    </row>
    <row r="42" spans="1:8" x14ac:dyDescent="0.2">
      <c r="A42" t="s">
        <v>66</v>
      </c>
      <c r="B42" t="s">
        <v>67</v>
      </c>
      <c r="C42" t="s">
        <v>57</v>
      </c>
      <c r="G42" s="19">
        <v>8.4565710283932116E-2</v>
      </c>
      <c r="H42" s="19">
        <v>5.66</v>
      </c>
    </row>
    <row r="43" spans="1:8" x14ac:dyDescent="0.2">
      <c r="A43" t="s">
        <v>78</v>
      </c>
      <c r="B43" t="s">
        <v>79</v>
      </c>
      <c r="C43" t="s">
        <v>57</v>
      </c>
      <c r="G43" s="19">
        <v>5.0728438921092786E-2</v>
      </c>
      <c r="H43" s="19">
        <v>3.89</v>
      </c>
    </row>
    <row r="44" spans="1:8" x14ac:dyDescent="0.2">
      <c r="A44" s="1" t="s">
        <v>122</v>
      </c>
      <c r="G44" s="19"/>
      <c r="H44" s="19">
        <f>SUM(H37:H43)</f>
        <v>20.3</v>
      </c>
    </row>
    <row r="45" spans="1:8" x14ac:dyDescent="0.2">
      <c r="A45" s="1" t="s">
        <v>107</v>
      </c>
    </row>
    <row r="46" spans="1:8" x14ac:dyDescent="0.2">
      <c r="A46" t="s">
        <v>66</v>
      </c>
      <c r="B46" t="s">
        <v>67</v>
      </c>
      <c r="C46" t="s">
        <v>57</v>
      </c>
      <c r="G46" s="19">
        <v>8.4565710283932116E-2</v>
      </c>
      <c r="H46" s="19">
        <v>3.32</v>
      </c>
    </row>
    <row r="47" spans="1:8" x14ac:dyDescent="0.2">
      <c r="A47" s="1" t="s">
        <v>123</v>
      </c>
      <c r="G47" s="19"/>
      <c r="H47" s="19">
        <f>SUM(H46)</f>
        <v>3.32</v>
      </c>
    </row>
    <row r="48" spans="1:8" x14ac:dyDescent="0.2">
      <c r="A48" s="1" t="s">
        <v>124</v>
      </c>
    </row>
    <row r="49" spans="1:8" x14ac:dyDescent="0.2">
      <c r="A49" t="s">
        <v>66</v>
      </c>
      <c r="B49" t="s">
        <v>67</v>
      </c>
      <c r="C49" t="s">
        <v>57</v>
      </c>
      <c r="G49" s="19">
        <v>8.4565710283932116E-2</v>
      </c>
      <c r="H49" s="19">
        <v>23.02</v>
      </c>
    </row>
    <row r="50" spans="1:8" x14ac:dyDescent="0.2">
      <c r="A50" s="1" t="s">
        <v>125</v>
      </c>
      <c r="G50" s="19"/>
      <c r="H50" s="19">
        <f>SUM(H49)</f>
        <v>23.02</v>
      </c>
    </row>
    <row r="51" spans="1:8" x14ac:dyDescent="0.2">
      <c r="A51" s="1" t="s">
        <v>108</v>
      </c>
    </row>
    <row r="52" spans="1:8" x14ac:dyDescent="0.2">
      <c r="A52" t="s">
        <v>66</v>
      </c>
      <c r="B52" t="s">
        <v>67</v>
      </c>
      <c r="C52" t="s">
        <v>57</v>
      </c>
      <c r="G52" s="19">
        <v>8.4565710283932116E-2</v>
      </c>
      <c r="H52" s="19">
        <v>6.71</v>
      </c>
    </row>
    <row r="53" spans="1:8" x14ac:dyDescent="0.2">
      <c r="A53" t="s">
        <v>78</v>
      </c>
      <c r="B53" t="s">
        <v>79</v>
      </c>
      <c r="C53" t="s">
        <v>57</v>
      </c>
      <c r="G53" s="19">
        <v>5.0728438921092786E-2</v>
      </c>
      <c r="H53" s="19">
        <v>3.15</v>
      </c>
    </row>
    <row r="54" spans="1:8" x14ac:dyDescent="0.2">
      <c r="A54" s="1" t="s">
        <v>126</v>
      </c>
      <c r="G54" s="19"/>
      <c r="H54" s="19">
        <f>SUM(H52:H53)</f>
        <v>9.86</v>
      </c>
    </row>
    <row r="55" spans="1:8" ht="15" x14ac:dyDescent="0.25">
      <c r="A55" s="18" t="s">
        <v>80</v>
      </c>
      <c r="H55" s="19">
        <f>SUM(H54,H50,H47,H44,H35,H26,H15)</f>
        <v>251.04382999999999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rightToLeft="1" workbookViewId="0">
      <selection activeCell="H36" sqref="H36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" spans="1:16" ht="15.75" customHeight="1" x14ac:dyDescent="0.25">
      <c r="A1" s="24" t="s">
        <v>81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7"/>
    </row>
    <row r="2" spans="1:16" ht="15" x14ac:dyDescent="0.25">
      <c r="A2" s="24" t="s">
        <v>37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7"/>
    </row>
    <row r="3" spans="1:16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6"/>
    </row>
    <row r="10" spans="1:16" ht="51" x14ac:dyDescent="0.2">
      <c r="A10" s="2"/>
      <c r="B10" s="2"/>
      <c r="C10" s="2"/>
      <c r="D10" s="2"/>
      <c r="E10" s="2"/>
      <c r="F10" s="2"/>
      <c r="G10" s="2"/>
      <c r="H10" s="2"/>
      <c r="I10" s="3" t="s">
        <v>12</v>
      </c>
      <c r="J10" s="2"/>
      <c r="K10" s="3" t="s">
        <v>13</v>
      </c>
    </row>
    <row r="11" spans="1: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6" ht="15.75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</row>
    <row r="13" spans="1:16" ht="15" x14ac:dyDescent="0.25">
      <c r="A13" s="18" t="s">
        <v>82</v>
      </c>
      <c r="B13" s="8"/>
      <c r="C13" s="8"/>
      <c r="D13" s="8"/>
      <c r="E13" s="8"/>
      <c r="F13" s="8"/>
      <c r="G13" s="8"/>
      <c r="H13" s="8"/>
      <c r="I13" s="19">
        <v>0</v>
      </c>
      <c r="J13" s="8"/>
      <c r="K13" s="19">
        <v>0</v>
      </c>
    </row>
    <row r="14" spans="1:16" x14ac:dyDescent="0.2">
      <c r="A14" s="9"/>
      <c r="B14" s="8"/>
      <c r="C14" s="8"/>
      <c r="D14" s="8"/>
      <c r="E14" s="8"/>
      <c r="F14" s="8"/>
      <c r="G14" s="8"/>
      <c r="H14" s="8"/>
      <c r="I14" s="8"/>
      <c r="J14" s="8"/>
    </row>
    <row r="15" spans="1:16" x14ac:dyDescent="0.2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6" x14ac:dyDescent="0.2">
      <c r="A16" s="8"/>
      <c r="B16" s="8"/>
      <c r="C16" s="8"/>
      <c r="D16" s="8"/>
      <c r="E16" s="8"/>
      <c r="F16" s="8"/>
      <c r="G16" s="8"/>
      <c r="H16" s="8"/>
      <c r="I16" s="10"/>
      <c r="J16" s="8"/>
      <c r="K16" s="5"/>
    </row>
    <row r="17" spans="1:11" ht="15.75" x14ac:dyDescent="0.25">
      <c r="A17" s="11"/>
      <c r="B17" s="8"/>
      <c r="C17" s="8"/>
      <c r="D17" s="8"/>
      <c r="E17" s="8"/>
      <c r="F17" s="8"/>
      <c r="G17" s="8"/>
      <c r="H17" s="8"/>
      <c r="I17" s="12"/>
      <c r="J17" s="8"/>
      <c r="K17" s="6"/>
    </row>
    <row r="18" spans="1:1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1" ht="15.75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</row>
    <row r="20" spans="1:11" x14ac:dyDescent="0.2">
      <c r="A20" s="9"/>
      <c r="B20" s="8"/>
      <c r="C20" s="8"/>
      <c r="D20" s="8"/>
      <c r="E20" s="8"/>
      <c r="F20" s="8"/>
      <c r="G20" s="8"/>
      <c r="H20" s="8"/>
      <c r="I20" s="8"/>
      <c r="J20" s="8"/>
    </row>
    <row r="21" spans="1:11" x14ac:dyDescent="0.2">
      <c r="A21" s="9"/>
      <c r="B21" s="8"/>
      <c r="C21" s="8"/>
      <c r="D21" s="8"/>
      <c r="E21" s="8"/>
      <c r="F21" s="8"/>
      <c r="G21" s="8"/>
      <c r="H21" s="8"/>
      <c r="I21" s="8"/>
      <c r="J21" s="8"/>
    </row>
    <row r="22" spans="1:1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1" ht="15.75" x14ac:dyDescent="0.25">
      <c r="A23" s="11"/>
      <c r="B23" s="8"/>
      <c r="C23" s="8"/>
      <c r="D23" s="8"/>
      <c r="E23" s="8"/>
      <c r="F23" s="8"/>
      <c r="G23" s="8"/>
      <c r="H23" s="8"/>
      <c r="I23" s="11"/>
      <c r="J23" s="8"/>
      <c r="K23" s="4"/>
    </row>
    <row r="24" spans="1:1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1" ht="15.75" x14ac:dyDescent="0.25">
      <c r="A25" s="11"/>
      <c r="B25" s="8"/>
      <c r="C25" s="8"/>
      <c r="D25" s="8"/>
      <c r="E25" s="8"/>
      <c r="F25" s="8"/>
      <c r="G25" s="8"/>
      <c r="H25" s="8"/>
      <c r="I25" s="12"/>
      <c r="J25" s="8"/>
      <c r="K25" s="6"/>
    </row>
  </sheetData>
  <mergeCells count="3">
    <mergeCell ref="A1:O1"/>
    <mergeCell ref="A3:O3"/>
    <mergeCell ref="A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rightToLeft="1" topLeftCell="A6" workbookViewId="0">
      <selection activeCell="L32" sqref="L32"/>
    </sheetView>
  </sheetViews>
  <sheetFormatPr defaultRowHeight="12.75" x14ac:dyDescent="0.2"/>
  <cols>
    <col min="1" max="1" width="30.7109375" customWidth="1"/>
    <col min="2" max="2" width="10" bestFit="1" customWidth="1"/>
    <col min="9" max="9" width="10.85546875" bestFit="1" customWidth="1"/>
  </cols>
  <sheetData>
    <row r="1" spans="1:11" ht="15" x14ac:dyDescent="0.25">
      <c r="A1" s="24" t="s">
        <v>83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15" x14ac:dyDescent="0.25">
      <c r="A2" s="24" t="s">
        <v>37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1" t="s">
        <v>45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2">
      <c r="A13" s="1" t="s">
        <v>46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x14ac:dyDescent="0.2">
      <c r="A14" t="s">
        <v>85</v>
      </c>
      <c r="B14" t="s">
        <v>48</v>
      </c>
      <c r="C14" t="s">
        <v>50</v>
      </c>
      <c r="D14" t="s">
        <v>51</v>
      </c>
      <c r="E14" s="19">
        <v>3.42</v>
      </c>
      <c r="F14" s="19">
        <v>1.27</v>
      </c>
      <c r="G14" s="19">
        <v>1.1299999999999999</v>
      </c>
      <c r="H14" s="19">
        <v>0.1696</v>
      </c>
      <c r="I14" s="19">
        <v>125.0959424</v>
      </c>
      <c r="J14" s="19">
        <v>1.6215857982310702E-2</v>
      </c>
    </row>
    <row r="15" spans="1:11" x14ac:dyDescent="0.2">
      <c r="A15" s="1" t="s">
        <v>38</v>
      </c>
      <c r="B15" s="8"/>
      <c r="C15" s="8"/>
      <c r="D15" s="8"/>
      <c r="E15" s="8"/>
      <c r="F15" s="8"/>
      <c r="G15" s="8"/>
      <c r="H15" s="8"/>
      <c r="I15" s="20">
        <v>125.0959424</v>
      </c>
      <c r="J15" s="20">
        <v>1.6215857982310702E-2</v>
      </c>
    </row>
    <row r="16" spans="1:11" x14ac:dyDescent="0.2">
      <c r="A16" s="1" t="s">
        <v>52</v>
      </c>
    </row>
    <row r="17" spans="1:10" x14ac:dyDescent="0.2">
      <c r="A17" s="1" t="s">
        <v>53</v>
      </c>
    </row>
    <row r="18" spans="1:10" x14ac:dyDescent="0.2">
      <c r="A18" t="s">
        <v>86</v>
      </c>
      <c r="B18" t="s">
        <v>56</v>
      </c>
      <c r="C18" t="s">
        <v>54</v>
      </c>
      <c r="D18" t="s">
        <v>51</v>
      </c>
      <c r="E18" s="19">
        <v>2.0962999999999998</v>
      </c>
      <c r="F18" s="19">
        <v>7.98</v>
      </c>
      <c r="G18" s="19">
        <v>2.7</v>
      </c>
      <c r="H18" s="19">
        <v>1.31702332490453</v>
      </c>
      <c r="I18" s="19">
        <v>399.31496653059997</v>
      </c>
      <c r="J18" s="19">
        <v>5.1762148821474098E-2</v>
      </c>
    </row>
    <row r="19" spans="1:10" x14ac:dyDescent="0.2">
      <c r="A19" t="s">
        <v>87</v>
      </c>
      <c r="B19" t="s">
        <v>59</v>
      </c>
      <c r="C19" t="s">
        <v>54</v>
      </c>
      <c r="D19" t="s">
        <v>51</v>
      </c>
      <c r="E19" s="19">
        <v>1.9382999999999999</v>
      </c>
      <c r="F19" s="19">
        <v>9.02</v>
      </c>
      <c r="G19" s="19">
        <v>0.39</v>
      </c>
      <c r="H19" s="19">
        <v>1.3597079015874201</v>
      </c>
      <c r="I19" s="19">
        <v>853.04957771700003</v>
      </c>
      <c r="J19" s="19">
        <v>0.110578573043541</v>
      </c>
    </row>
    <row r="20" spans="1:10" x14ac:dyDescent="0.2">
      <c r="A20" t="s">
        <v>88</v>
      </c>
      <c r="B20" t="s">
        <v>61</v>
      </c>
      <c r="C20" t="s">
        <v>54</v>
      </c>
      <c r="D20" t="s">
        <v>51</v>
      </c>
      <c r="E20" s="19">
        <v>4.5425000000000004</v>
      </c>
      <c r="F20" s="19">
        <v>6.62</v>
      </c>
      <c r="G20" s="19">
        <v>1.96</v>
      </c>
      <c r="H20" s="19">
        <v>1.2957246617568501</v>
      </c>
      <c r="I20" s="19">
        <v>1935.9166415532</v>
      </c>
      <c r="J20" s="19">
        <v>0.250947782340049</v>
      </c>
    </row>
    <row r="21" spans="1:10" x14ac:dyDescent="0.2">
      <c r="A21" t="s">
        <v>89</v>
      </c>
      <c r="B21" t="s">
        <v>63</v>
      </c>
      <c r="C21" t="s">
        <v>54</v>
      </c>
      <c r="D21" t="s">
        <v>51</v>
      </c>
      <c r="E21" s="19">
        <v>0.80500000000000005</v>
      </c>
      <c r="F21" s="19">
        <v>8.42</v>
      </c>
      <c r="G21" s="19">
        <v>2.96</v>
      </c>
      <c r="H21" s="19">
        <v>1.31887179662902</v>
      </c>
      <c r="I21" s="19">
        <v>1352.7361960056</v>
      </c>
      <c r="J21" s="19">
        <v>0.175351635081954</v>
      </c>
    </row>
    <row r="22" spans="1:10" x14ac:dyDescent="0.2">
      <c r="A22" t="s">
        <v>90</v>
      </c>
      <c r="B22" t="s">
        <v>65</v>
      </c>
      <c r="C22" t="s">
        <v>54</v>
      </c>
      <c r="D22" t="s">
        <v>51</v>
      </c>
      <c r="E22" s="19">
        <v>2.4483000000000001</v>
      </c>
      <c r="F22" s="19">
        <v>7.67</v>
      </c>
      <c r="G22" s="19">
        <v>0.09</v>
      </c>
      <c r="H22" s="19">
        <v>1.30307097062372</v>
      </c>
      <c r="I22" s="19">
        <v>662.66647370539999</v>
      </c>
      <c r="J22" s="19">
        <v>8.58997120217177E-2</v>
      </c>
    </row>
    <row r="23" spans="1:10" x14ac:dyDescent="0.2">
      <c r="A23" s="1" t="s">
        <v>110</v>
      </c>
      <c r="I23" s="20">
        <v>5203.6838555118002</v>
      </c>
      <c r="J23" s="20">
        <v>0.67453985130873584</v>
      </c>
    </row>
    <row r="24" spans="1:10" x14ac:dyDescent="0.2">
      <c r="A24" s="1" t="s">
        <v>52</v>
      </c>
    </row>
    <row r="25" spans="1:10" x14ac:dyDescent="0.2">
      <c r="A25" s="1" t="s">
        <v>53</v>
      </c>
    </row>
    <row r="26" spans="1:10" x14ac:dyDescent="0.2">
      <c r="A26" t="s">
        <v>91</v>
      </c>
      <c r="B26" t="s">
        <v>67</v>
      </c>
      <c r="C26" t="s">
        <v>84</v>
      </c>
      <c r="D26" t="s">
        <v>84</v>
      </c>
      <c r="E26" s="19">
        <v>9.0439000000000007</v>
      </c>
      <c r="F26" s="19">
        <v>1.44</v>
      </c>
      <c r="G26" s="19">
        <v>1.05</v>
      </c>
      <c r="H26" s="19">
        <v>1.6313545872802999</v>
      </c>
      <c r="I26" s="19">
        <v>1196.429109854</v>
      </c>
      <c r="J26" s="19">
        <v>0.15508995862758601</v>
      </c>
    </row>
    <row r="27" spans="1:10" x14ac:dyDescent="0.2">
      <c r="A27" s="1" t="s">
        <v>111</v>
      </c>
      <c r="I27" s="20">
        <v>1196.429109854</v>
      </c>
      <c r="J27" s="20">
        <v>0.15508995862758601</v>
      </c>
    </row>
    <row r="28" spans="1:10" x14ac:dyDescent="0.2">
      <c r="A28" s="1" t="s">
        <v>52</v>
      </c>
    </row>
    <row r="29" spans="1:10" x14ac:dyDescent="0.2">
      <c r="A29" s="1" t="s">
        <v>53</v>
      </c>
    </row>
    <row r="30" spans="1:10" x14ac:dyDescent="0.2">
      <c r="A30" t="s">
        <v>92</v>
      </c>
      <c r="B30" t="s">
        <v>68</v>
      </c>
      <c r="C30" t="s">
        <v>54</v>
      </c>
      <c r="D30" t="s">
        <v>51</v>
      </c>
      <c r="E30" s="19">
        <v>2.35</v>
      </c>
      <c r="F30" s="19">
        <v>10.66</v>
      </c>
      <c r="G30" s="19">
        <v>3.8</v>
      </c>
      <c r="H30" s="19">
        <v>1.54158194105251</v>
      </c>
      <c r="I30" s="19">
        <v>241.37625491399999</v>
      </c>
      <c r="J30" s="19">
        <v>3.12889690496264E-2</v>
      </c>
    </row>
    <row r="31" spans="1:10" x14ac:dyDescent="0.2">
      <c r="A31" t="s">
        <v>93</v>
      </c>
      <c r="B31" t="s">
        <v>69</v>
      </c>
      <c r="C31" t="s">
        <v>54</v>
      </c>
      <c r="D31" t="s">
        <v>51</v>
      </c>
      <c r="E31" s="19">
        <v>2.35</v>
      </c>
      <c r="F31" s="19">
        <v>10.66</v>
      </c>
      <c r="G31" s="19">
        <v>3.8</v>
      </c>
      <c r="H31" s="19">
        <v>1.54158192785447</v>
      </c>
      <c r="I31" s="19">
        <v>244.707103746</v>
      </c>
      <c r="J31" s="19">
        <v>3.1720738222822703E-2</v>
      </c>
    </row>
    <row r="32" spans="1:10" x14ac:dyDescent="0.2">
      <c r="A32" t="s">
        <v>94</v>
      </c>
      <c r="B32" t="s">
        <v>70</v>
      </c>
      <c r="C32" t="s">
        <v>54</v>
      </c>
      <c r="D32" t="s">
        <v>51</v>
      </c>
      <c r="E32" s="19">
        <v>2.35</v>
      </c>
      <c r="F32" s="19">
        <v>10.66</v>
      </c>
      <c r="G32" s="19">
        <v>3.8</v>
      </c>
      <c r="H32" s="19">
        <v>1.5415818790998299</v>
      </c>
      <c r="I32" s="19">
        <v>113.15228818200001</v>
      </c>
      <c r="J32" s="19">
        <v>1.4667633500579501E-2</v>
      </c>
    </row>
    <row r="33" spans="1:10" x14ac:dyDescent="0.2">
      <c r="A33" t="s">
        <v>95</v>
      </c>
      <c r="B33" t="s">
        <v>71</v>
      </c>
      <c r="C33" t="s">
        <v>54</v>
      </c>
      <c r="D33" t="s">
        <v>51</v>
      </c>
      <c r="E33" s="19">
        <v>2.35</v>
      </c>
      <c r="F33" s="19">
        <v>10.66</v>
      </c>
      <c r="G33" s="19">
        <v>3.8</v>
      </c>
      <c r="H33" s="19">
        <v>1.5415820672749201</v>
      </c>
      <c r="I33" s="19">
        <v>93.572550179999993</v>
      </c>
      <c r="J33" s="19">
        <v>1.2129563562579E-2</v>
      </c>
    </row>
    <row r="34" spans="1:10" x14ac:dyDescent="0.2">
      <c r="A34" t="s">
        <v>96</v>
      </c>
      <c r="B34" t="s">
        <v>72</v>
      </c>
      <c r="C34" t="s">
        <v>54</v>
      </c>
      <c r="D34" t="s">
        <v>51</v>
      </c>
      <c r="E34" s="19">
        <v>2.35</v>
      </c>
      <c r="F34" s="19">
        <v>10.66</v>
      </c>
      <c r="G34" s="19">
        <v>3.8</v>
      </c>
      <c r="H34" s="19">
        <v>1.5415817845367801</v>
      </c>
      <c r="I34" s="19">
        <v>88.565698346999994</v>
      </c>
      <c r="J34" s="19">
        <v>1.1480538528635099E-2</v>
      </c>
    </row>
    <row r="35" spans="1:10" x14ac:dyDescent="0.2">
      <c r="A35" t="s">
        <v>97</v>
      </c>
      <c r="B35" t="s">
        <v>73</v>
      </c>
      <c r="C35" t="s">
        <v>54</v>
      </c>
      <c r="D35" t="s">
        <v>51</v>
      </c>
      <c r="E35" s="19">
        <v>2.35</v>
      </c>
      <c r="F35" s="19">
        <v>10.66</v>
      </c>
      <c r="G35" s="19">
        <v>3.8</v>
      </c>
      <c r="H35" s="19">
        <v>1.5415818064231299</v>
      </c>
      <c r="I35" s="19">
        <v>127.714747734</v>
      </c>
      <c r="J35" s="19">
        <v>1.6555326829698801E-2</v>
      </c>
    </row>
    <row r="36" spans="1:10" x14ac:dyDescent="0.2">
      <c r="A36" t="s">
        <v>98</v>
      </c>
      <c r="B36" t="s">
        <v>74</v>
      </c>
      <c r="C36" t="s">
        <v>54</v>
      </c>
      <c r="D36" t="s">
        <v>51</v>
      </c>
      <c r="E36" s="19">
        <v>2.35</v>
      </c>
      <c r="F36" s="19">
        <v>10.66</v>
      </c>
      <c r="G36" s="19">
        <v>3.8</v>
      </c>
      <c r="H36" s="19">
        <v>1.5415819888637801</v>
      </c>
      <c r="I36" s="19">
        <v>82.423901388000004</v>
      </c>
      <c r="J36" s="19">
        <v>1.0684393543173701E-2</v>
      </c>
    </row>
    <row r="37" spans="1:10" x14ac:dyDescent="0.2">
      <c r="A37" t="s">
        <v>99</v>
      </c>
      <c r="B37" t="s">
        <v>75</v>
      </c>
      <c r="C37" t="s">
        <v>54</v>
      </c>
      <c r="D37" t="s">
        <v>51</v>
      </c>
      <c r="E37" s="19">
        <v>2.35</v>
      </c>
      <c r="F37" s="19">
        <v>10.66</v>
      </c>
      <c r="G37" s="19">
        <v>3.8</v>
      </c>
      <c r="H37" s="19">
        <v>1.5415830614491901</v>
      </c>
      <c r="I37" s="19">
        <v>12.108041417999999</v>
      </c>
      <c r="J37" s="19">
        <v>1.56953356209117E-3</v>
      </c>
    </row>
    <row r="38" spans="1:10" x14ac:dyDescent="0.2">
      <c r="A38" t="s">
        <v>100</v>
      </c>
      <c r="B38" t="s">
        <v>76</v>
      </c>
      <c r="C38" t="s">
        <v>54</v>
      </c>
      <c r="D38" t="s">
        <v>51</v>
      </c>
      <c r="E38" s="19">
        <v>2.35</v>
      </c>
      <c r="F38" s="19">
        <v>10.66</v>
      </c>
      <c r="G38" s="19">
        <v>3.8</v>
      </c>
      <c r="H38" s="19">
        <v>1.5415816531483899</v>
      </c>
      <c r="I38" s="19">
        <v>56.208104513999999</v>
      </c>
      <c r="J38" s="19">
        <v>7.2861087479516801E-3</v>
      </c>
    </row>
    <row r="39" spans="1:10" x14ac:dyDescent="0.2">
      <c r="A39" t="s">
        <v>101</v>
      </c>
      <c r="B39" t="s">
        <v>77</v>
      </c>
      <c r="C39" t="s">
        <v>54</v>
      </c>
      <c r="D39" t="s">
        <v>51</v>
      </c>
      <c r="E39" s="19">
        <v>2.35</v>
      </c>
      <c r="F39" s="19">
        <v>10.61</v>
      </c>
      <c r="G39" s="19">
        <v>3.92</v>
      </c>
      <c r="H39" s="19">
        <v>1.5415819036263501</v>
      </c>
      <c r="I39" s="19">
        <v>197.86016151199999</v>
      </c>
      <c r="J39" s="19">
        <v>2.5648092319225001E-2</v>
      </c>
    </row>
    <row r="40" spans="1:10" x14ac:dyDescent="0.2">
      <c r="A40" s="1" t="s">
        <v>112</v>
      </c>
      <c r="I40" s="20">
        <v>1257.688851935</v>
      </c>
      <c r="J40" s="20">
        <v>0.16303089786638306</v>
      </c>
    </row>
    <row r="41" spans="1:10" x14ac:dyDescent="0.2">
      <c r="A41" s="1" t="s">
        <v>52</v>
      </c>
    </row>
    <row r="42" spans="1:10" x14ac:dyDescent="0.2">
      <c r="A42" s="1" t="s">
        <v>53</v>
      </c>
    </row>
    <row r="43" spans="1:10" x14ac:dyDescent="0.2">
      <c r="A43" t="s">
        <v>102</v>
      </c>
      <c r="B43" t="s">
        <v>79</v>
      </c>
      <c r="C43" t="s">
        <v>84</v>
      </c>
      <c r="D43" t="s">
        <v>84</v>
      </c>
      <c r="E43" s="19">
        <v>4</v>
      </c>
      <c r="F43" s="19">
        <v>0.99</v>
      </c>
      <c r="G43" s="19">
        <v>-0.59</v>
      </c>
      <c r="H43" s="19">
        <v>1.64409363282834</v>
      </c>
      <c r="I43" s="19">
        <v>1331.6829154320001</v>
      </c>
      <c r="J43" s="19">
        <v>0.17262255369615201</v>
      </c>
    </row>
    <row r="44" spans="1:10" x14ac:dyDescent="0.2">
      <c r="A44" s="1" t="s">
        <v>113</v>
      </c>
      <c r="I44" s="20">
        <v>1331.6829154320001</v>
      </c>
      <c r="J44" s="20">
        <v>0.17262255369615201</v>
      </c>
    </row>
    <row r="45" spans="1:10" ht="15" x14ac:dyDescent="0.25">
      <c r="A45" s="18" t="s">
        <v>103</v>
      </c>
      <c r="I45" s="19">
        <f>I43+I40+I27+I23+I15</f>
        <v>9114.5806751327982</v>
      </c>
      <c r="J45" s="19">
        <f>J43+J40+J27+J23+J15</f>
        <v>1.1814991194811675</v>
      </c>
    </row>
    <row r="51" spans="8:9" x14ac:dyDescent="0.2">
      <c r="H51" s="19"/>
      <c r="I51" s="19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admin</cp:lastModifiedBy>
  <dcterms:created xsi:type="dcterms:W3CDTF">2017-11-23T15:05:52Z</dcterms:created>
  <dcterms:modified xsi:type="dcterms:W3CDTF">2022-12-26T09:54:55Z</dcterms:modified>
</cp:coreProperties>
</file>